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212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Franci Mermal</author>
    <author>Franci MERMAL</author>
  </authors>
  <commentList>
    <comment ref="A4" authorId="0">
      <text>
        <r>
          <rPr>
            <sz val="8"/>
            <rFont val="Verdana"/>
            <family val="2"/>
          </rPr>
          <t xml:space="preserve">S51RM &amp; S53RM:
</t>
        </r>
        <r>
          <rPr>
            <b/>
            <sz val="8"/>
            <rFont val="Verdana"/>
            <family val="2"/>
          </rPr>
          <t>Radioamaterji ne moremo biti anonimni na frekvencah in prav je, da vemo kdo je kdo in od kod. Če hočemo, da bi vsi prispevali za skupni interes, bomo to evidenco morali imeti. Premalo je radioamaterjev v Sloveniji, da bi samo člani s članarino lahko pokrili vse stroške in programe, ki jih za skupni interes izvaja ZRS, pa še pošteno ni. Ker to ni bilo storjeno bo ta članarina zelo visoka in bo povzročila nadaljni osip članstva, ali pa bo morala ZRS drastično zmanjševati stroške delovanja in opuščati programe, kar bo spet povzročilo osip članstva. Samo s "trdim prostovoljnim  delom" se sedanje situacije dolgoročno ne da razrešiti.</t>
        </r>
      </text>
    </comment>
    <comment ref="A5" authorId="0">
      <text>
        <r>
          <rPr>
            <sz val="8"/>
            <rFont val="Verdana"/>
            <family val="2"/>
          </rPr>
          <t xml:space="preserve">S51RM &amp; S53RM:
</t>
        </r>
        <r>
          <rPr>
            <b/>
            <sz val="8"/>
            <rFont val="Verdana"/>
            <family val="2"/>
          </rPr>
          <t>Stroške QSL biroju povzroča pošiljanje in sprejemanje QSL kartic temu je namenjen. Tudi, če kdo ne uporablja pošiljanja QSL kartic prihajajo za njega kartice na QSL biro, ki jih je potrebno ustrezno obdelati, toraj QSL biro je skupni interes vseh aktivnih radioamaterjev.</t>
        </r>
      </text>
    </comment>
    <comment ref="A6" authorId="0">
      <text>
        <r>
          <rPr>
            <sz val="8"/>
            <rFont val="Tahoma"/>
            <family val="2"/>
          </rPr>
          <t>S51RM &amp; S53RM:</t>
        </r>
        <r>
          <rPr>
            <sz val="10"/>
            <rFont val="Tahoma"/>
            <family val="0"/>
          </rPr>
          <t xml:space="preserve">
</t>
        </r>
        <r>
          <rPr>
            <b/>
            <sz val="8"/>
            <rFont val="Verdana"/>
            <family val="2"/>
          </rPr>
          <t>Naprave skupnega interesa, ki so v lasti ali delni lasti ZRS (repetitorji, digitalno omrežje, svetilniki itd.) je potrebno vzdrževati in obnavljati, vsekakor pa bi morala ZRS za čisto vse naprave skupnega interesa (torej tudi tiste v individualni ali klubski lasti), skladno z našo frekvenčno razdelitvijo, opraviti usklajevanje frekvenc znotraj S5 in mnogokrat tudi s sosednjimi državami (repetitorji, digipiterji) in mednarodno (svetilniki). Uporabo teh naprav, v skladu s "ham spiritom" ni možno omejevati samo na določene uporabnike,</t>
        </r>
        <r>
          <rPr>
            <b/>
            <sz val="8"/>
            <color indexed="10"/>
            <rFont val="Verdana"/>
            <family val="2"/>
          </rPr>
          <t xml:space="preserve"> smo enakopravni</t>
        </r>
        <r>
          <rPr>
            <b/>
            <sz val="8"/>
            <rFont val="Verdana"/>
            <family val="2"/>
          </rPr>
          <t xml:space="preserve"> in vse naprave skupnega interesa morajo biti odprte in dostopne za vse radioamaterje. Za vzdrževanje in obnavljanje ZRS naprav in usklajevanje frekvenc vseh naprav skupnega interesa bi morali enakopravno prispevati vsi radioamaterji.</t>
        </r>
      </text>
    </comment>
    <comment ref="A7" authorId="0">
      <text>
        <r>
          <rPr>
            <sz val="8"/>
            <rFont val="Tahoma"/>
            <family val="2"/>
          </rPr>
          <t xml:space="preserve">S51RM &amp; S53RM:
</t>
        </r>
        <r>
          <rPr>
            <b/>
            <sz val="8"/>
            <rFont val="Tahoma"/>
            <family val="2"/>
          </rPr>
          <t>Radioamaterska tekmovanja na frekvenčnih obsegih ZRS organizira iz več razlogov in eden od njih (in ne najmanj pomemben) je ta, da s tem vzdržujemo aktivnost na naših radioamaterskih frekvencah in tako prikazujemo zasedenost teh frekvenc, na katere prežijo komercialisti. To je zagotovo v interesu vseh radioamaterjev v Sloveniji. V teh tekmovanjih lahko sodelujejo vsi slovenski radioamaterji. Pokali, diplome, SW za obdelavo tekmovanj in rezultatov, vzdrževanje internetnih strani, itd. je zagotovilo, da bodo ta tekmovanja živela tudi v bodoče. Prireditve (seminarji, RIS, i.t.d.), ki jih organizira ZRS za slovenske radioamaterje. 
Z ARG populariziramo radiamatersko dejavnost med mladimi in starimi in tako pridobivamo simpatizerje in nove člane ter radioamaterje. Mislim, da je to v interesu nas vseh.</t>
        </r>
      </text>
    </comment>
    <comment ref="A8" authorId="0">
      <text>
        <r>
          <rPr>
            <sz val="8"/>
            <rFont val="Tahoma"/>
            <family val="2"/>
          </rPr>
          <t xml:space="preserve">S51RM &amp; S53RM:
</t>
        </r>
        <r>
          <rPr>
            <b/>
            <sz val="8"/>
            <rFont val="Tahoma"/>
            <family val="2"/>
          </rPr>
          <t xml:space="preserve">Tu mislim, da ni potrebna razlaga.
Nekje v nekem prostoru, ki ga bomo morali plačati se bo dogajalo. </t>
        </r>
      </text>
    </comment>
    <comment ref="A9" authorId="0">
      <text>
        <r>
          <rPr>
            <sz val="8"/>
            <rFont val="Tahoma"/>
            <family val="2"/>
          </rPr>
          <t xml:space="preserve">S51RM &amp; S53RM:
</t>
        </r>
        <r>
          <rPr>
            <b/>
            <sz val="8"/>
            <rFont val="Tahoma"/>
            <family val="2"/>
          </rPr>
          <t>Obseg del in nalog iz programa ZRS je že sedaj tolikšen, da sekretarja potrebujemo. Z uveljavitvijo javnih pooblastil pa sekretar postane del državne uprave. Tega dela nihče ne more opravljati volontersko. 
Sekretar opravlja administrativne posle, ki so v interesu vseh radioamaterjev (rezervacije, karte za potovanja plačila itd, skratka vse kar je pomembno za mednarodno delovanje ZRS). Poleg tega obvešča, sodeluje, komunicira in se povezuje s sorodnimi organizacijami in državo, pošilja pošto za vse radioamaterje (radijska dovoljenja, diplome o opravljenih izpitih itd.) Pripravlja materiale za organe upravljanja in konferenco ZRS. Organizira izpite za radioamaterje itd. (skratka vse kar je v opisu del in nalog sekretarja). Tistega kar sekretar opravlja samo za člane ZRS ni prav veliko....</t>
        </r>
      </text>
    </comment>
    <comment ref="A10" authorId="0">
      <text>
        <r>
          <rPr>
            <sz val="8"/>
            <rFont val="Tahoma"/>
            <family val="2"/>
          </rPr>
          <t xml:space="preserve">S51RM &amp; S53RM:
</t>
        </r>
        <r>
          <rPr>
            <b/>
            <sz val="8"/>
            <rFont val="Tahoma"/>
            <family val="2"/>
          </rPr>
          <t>Aktivnosti v zvezi z IARU vsekakor niso pokrite samo s plačilom zneska kotizacije članov ZRS (s tem pokrijemo samo naš delež stroškov za delovanje IARU) ampak so tu tudi stroški delegacije na konferencah in srečanjih IARU, administracija v zvezi s tem pa še kaj, naprimer stalni predstavnik ZRS v IARU, sejemska dejavnost, mednarodne predstavitve ZRS itd.</t>
        </r>
      </text>
    </comment>
    <comment ref="A17" authorId="0">
      <text>
        <r>
          <rPr>
            <sz val="8"/>
            <rFont val="Tahoma"/>
            <family val="2"/>
          </rPr>
          <t>S51RM &amp; S53RM:</t>
        </r>
        <r>
          <rPr>
            <sz val="10"/>
            <rFont val="Tahoma"/>
            <family val="0"/>
          </rPr>
          <t xml:space="preserve">
</t>
        </r>
        <r>
          <rPr>
            <b/>
            <sz val="8"/>
            <rFont val="Tahoma"/>
            <family val="2"/>
          </rPr>
          <t xml:space="preserve"> Višino sprejme konferenca ZRS</t>
        </r>
      </text>
    </comment>
    <comment ref="A11" authorId="0">
      <text>
        <r>
          <rPr>
            <sz val="8"/>
            <rFont val="Tahoma"/>
            <family val="2"/>
          </rPr>
          <t>S51RM &amp; S53RM:</t>
        </r>
        <r>
          <rPr>
            <sz val="10"/>
            <rFont val="Tahoma"/>
            <family val="0"/>
          </rPr>
          <t xml:space="preserve">
</t>
        </r>
        <r>
          <rPr>
            <b/>
            <sz val="8"/>
            <rFont val="Tahoma"/>
            <family val="2"/>
          </rPr>
          <t xml:space="preserve">Višino sprejme konferenca ZRS.
</t>
        </r>
        <r>
          <rPr>
            <b/>
            <sz val="8"/>
            <color indexed="10"/>
            <rFont val="Tahoma"/>
            <family val="2"/>
          </rPr>
          <t>Slučajni ostanek sredstev iz prejšnjega leta, se prenese v rubriko skupni interes bodočega finančnega načrta. Vsled tega se iz naslova skupnega interesa znesek na radioamaterja v tekočem poslovnem letu ustrezno zmanjša.</t>
        </r>
      </text>
    </comment>
    <comment ref="A13" authorId="1">
      <text>
        <r>
          <rPr>
            <sz val="8"/>
            <rFont val="Tahoma"/>
            <family val="2"/>
          </rPr>
          <t xml:space="preserve">S51RM &amp; S53RM:
</t>
        </r>
        <r>
          <rPr>
            <b/>
            <sz val="8"/>
            <rFont val="Tahoma"/>
            <family val="2"/>
          </rPr>
          <t>So prireditve in akcije,  ki jih ZRS izvaja samo za svoje člane!</t>
        </r>
      </text>
    </comment>
    <comment ref="C11" authorId="0">
      <text>
        <r>
          <rPr>
            <sz val="8"/>
            <rFont val="Tahoma"/>
            <family val="2"/>
          </rPr>
          <t xml:space="preserve">S51RM &amp; S53RM:
</t>
        </r>
        <r>
          <rPr>
            <b/>
            <sz val="8"/>
            <rFont val="Tahoma"/>
            <family val="2"/>
          </rPr>
          <t>Prispevek posameznika radioamaterja z veljavno licenco neglede na članstvo.</t>
        </r>
      </text>
    </comment>
    <comment ref="C17" authorId="0">
      <text>
        <r>
          <rPr>
            <sz val="8"/>
            <rFont val="Tahoma"/>
            <family val="2"/>
          </rPr>
          <t xml:space="preserve">S51RM &amp; S53RM:
</t>
        </r>
        <r>
          <rPr>
            <b/>
            <sz val="8"/>
            <rFont val="Tahoma"/>
            <family val="2"/>
          </rPr>
          <t>Delež članarine člana RK</t>
        </r>
      </text>
    </comment>
    <comment ref="C19" authorId="1">
      <text>
        <r>
          <rPr>
            <sz val="8"/>
            <rFont val="Tahoma"/>
            <family val="2"/>
          </rPr>
          <t>S51RM &amp; S53RM:</t>
        </r>
        <r>
          <rPr>
            <sz val="8"/>
            <rFont val="Tahoma"/>
            <family val="0"/>
          </rPr>
          <t xml:space="preserve">
</t>
        </r>
        <r>
          <rPr>
            <b/>
            <sz val="8"/>
            <rFont val="Tahoma"/>
            <family val="2"/>
          </rPr>
          <t>Članarina in prispevek na člana radioamaterja v RK za ZRS</t>
        </r>
      </text>
    </comment>
    <comment ref="C16" authorId="1">
      <text>
        <r>
          <rPr>
            <sz val="8"/>
            <rFont val="Tahoma"/>
            <family val="2"/>
          </rPr>
          <t>S51RM &amp; S53RM:</t>
        </r>
        <r>
          <rPr>
            <sz val="8"/>
            <rFont val="Tahoma"/>
            <family val="0"/>
          </rPr>
          <t xml:space="preserve">
</t>
        </r>
        <r>
          <rPr>
            <b/>
            <sz val="8"/>
            <rFont val="Tahoma"/>
            <family val="2"/>
          </rPr>
          <t>Računano na najmanjše število članov (10)</t>
        </r>
      </text>
    </comment>
    <comment ref="A3" authorId="1">
      <text>
        <r>
          <rPr>
            <sz val="8"/>
            <rFont val="Tahoma"/>
            <family val="2"/>
          </rPr>
          <t xml:space="preserve">S51RM &amp; S53RM:
</t>
        </r>
        <r>
          <rPr>
            <b/>
            <sz val="8"/>
            <rFont val="Tahoma"/>
            <family val="2"/>
          </rPr>
          <t>Država zahteva plačilo frekvenčnine od vsakega uporabnika frekvenčnega prostora, ker je le ta naravna dobrina. Organizacija ZRS si je zaradi nepridobitne uporabe radioamaterskih frekvenc izborila  zakonsko ukinitev frekvenčnine za vse S5 radioamaterje, obenem pa bi že takrat morala v zakonu poskrbeti za enakopravno financiranje udejanjanja skupnega interesa vseh S5 radioamaterjev.</t>
        </r>
      </text>
    </comment>
  </commentList>
</comments>
</file>

<file path=xl/sharedStrings.xml><?xml version="1.0" encoding="utf-8"?>
<sst xmlns="http://schemas.openxmlformats.org/spreadsheetml/2006/main" count="52" uniqueCount="42">
  <si>
    <t>vsi radioamaterji</t>
  </si>
  <si>
    <t>znesek</t>
  </si>
  <si>
    <t>višino določi ZRS</t>
  </si>
  <si>
    <t>Finančni prispevek za tekoče leto</t>
  </si>
  <si>
    <t>najem prostora za ZRS - stroški</t>
  </si>
  <si>
    <t>vrednoteno</t>
  </si>
  <si>
    <t>po osebi</t>
  </si>
  <si>
    <t>po članu</t>
  </si>
  <si>
    <t>x št. članov RK</t>
  </si>
  <si>
    <t>QSL biro - poštni in administrativni stroški</t>
  </si>
  <si>
    <t>Radioamater</t>
  </si>
  <si>
    <t>vodenje CALLBOOK-a - evidenčnina</t>
  </si>
  <si>
    <t>člani</t>
  </si>
  <si>
    <t>%</t>
  </si>
  <si>
    <t>administrativni stroški - sekretar, potni str. itd.</t>
  </si>
  <si>
    <t>naprave skupnega interesa (repetitorji, fari, itd.)</t>
  </si>
  <si>
    <t>število zave.</t>
  </si>
  <si>
    <t>Člani ZRS</t>
  </si>
  <si>
    <t xml:space="preserve">Vzorčni izračun pripravljen na osnovi programa in finančnega načrta iz leta 2008, 2009, ki zagotavlja normalno </t>
  </si>
  <si>
    <t>administrativni in drugi stroški ZRS - RK</t>
  </si>
  <si>
    <t>CQ ZRS - in druge publikacije za RK</t>
  </si>
  <si>
    <t>CQ ZRS - in druge publikacije za člane RK</t>
  </si>
  <si>
    <t>SKUPAJ (obvezni prispevek radioamaterjev)</t>
  </si>
  <si>
    <t>Razmerje plačila: člani / nečlani je ~ 62 : 38</t>
  </si>
  <si>
    <t>SKUPAJ (članarina članov RK za ZRS)</t>
  </si>
  <si>
    <t>tekmovanja,diplome,pokali, ARG, poštni stroški</t>
  </si>
  <si>
    <t>SKUPAJ</t>
  </si>
  <si>
    <t>sk.interes. + članar.</t>
  </si>
  <si>
    <t>člani RK</t>
  </si>
  <si>
    <t xml:space="preserve">udeležba v akcijah za člane ZRS </t>
  </si>
  <si>
    <t>Supaj vsi</t>
  </si>
  <si>
    <t>Vsi radioamaterji</t>
  </si>
  <si>
    <t>Vsak član RK za ZRS</t>
  </si>
  <si>
    <t>SKUPNI INTERES - vzorčni primer:</t>
  </si>
  <si>
    <t>ZRS ČLANARINA - vzorčni primer:</t>
  </si>
  <si>
    <t xml:space="preserve"> članov ZRS</t>
  </si>
  <si>
    <t>osnovno funkcioniranje organizacije ZRS in ne zajema sredstev iz drugih virov!</t>
  </si>
  <si>
    <t xml:space="preserve"> ocenjeno Radioamaterjev</t>
  </si>
  <si>
    <t>potni stroški, IARU - kotizacija, dnevnice</t>
  </si>
  <si>
    <t>1RM</t>
  </si>
  <si>
    <t xml:space="preserve">Vsi skupaj to zmoremo s kančkom solidarnosti enakopravnosti in pravičnosti do nas samih in naše organizacije.             </t>
  </si>
  <si>
    <t>NAČIN ZBIRANJA FINANČNIH SREDSTEV ZA FINANČNI NAČRT ZRS po ZRDej, na primer:</t>
  </si>
</sst>
</file>

<file path=xl/styles.xml><?xml version="1.0" encoding="utf-8"?>
<styleSheet xmlns="http://schemas.openxmlformats.org/spreadsheetml/2006/main">
  <numFmts count="2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
    <numFmt numFmtId="173" formatCode="#,##0.00\ &quot;€&quot;"/>
    <numFmt numFmtId="174" formatCode="#,##0\ [$€-1];[Red]\-#,##0\ [$€-1]"/>
    <numFmt numFmtId="175" formatCode="#,##0.00\ [$€-1];[Red]\-#,##0.00\ [$€-1]"/>
    <numFmt numFmtId="176" formatCode="#,##0.0\ [$€-1];[Red]\-#,##0.0\ [$€-1]"/>
    <numFmt numFmtId="177" formatCode="#,##0.00\ [$€-1]"/>
  </numFmts>
  <fonts count="57">
    <font>
      <sz val="10"/>
      <name val="Arial CE"/>
      <family val="0"/>
    </font>
    <font>
      <b/>
      <sz val="10"/>
      <name val="Arial CE"/>
      <family val="2"/>
    </font>
    <font>
      <b/>
      <sz val="10"/>
      <color indexed="10"/>
      <name val="Arial CE"/>
      <family val="2"/>
    </font>
    <font>
      <b/>
      <sz val="10"/>
      <color indexed="12"/>
      <name val="Arial CE"/>
      <family val="0"/>
    </font>
    <font>
      <b/>
      <sz val="10"/>
      <color indexed="48"/>
      <name val="Arial CE"/>
      <family val="2"/>
    </font>
    <font>
      <sz val="10"/>
      <color indexed="48"/>
      <name val="Arial CE"/>
      <family val="0"/>
    </font>
    <font>
      <b/>
      <u val="single"/>
      <sz val="10"/>
      <color indexed="10"/>
      <name val="Arial CE"/>
      <family val="2"/>
    </font>
    <font>
      <sz val="10"/>
      <name val="Tahoma"/>
      <family val="0"/>
    </font>
    <font>
      <sz val="8"/>
      <name val="Tahoma"/>
      <family val="2"/>
    </font>
    <font>
      <sz val="8"/>
      <name val="Verdana"/>
      <family val="2"/>
    </font>
    <font>
      <b/>
      <strike/>
      <sz val="10"/>
      <name val="Arial CE"/>
      <family val="0"/>
    </font>
    <font>
      <b/>
      <sz val="12"/>
      <name val="Arial CE"/>
      <family val="0"/>
    </font>
    <font>
      <b/>
      <sz val="8"/>
      <name val="Tahoma"/>
      <family val="2"/>
    </font>
    <font>
      <b/>
      <u val="single"/>
      <sz val="10"/>
      <color indexed="62"/>
      <name val="Arial CE"/>
      <family val="2"/>
    </font>
    <font>
      <u val="single"/>
      <sz val="14.5"/>
      <color indexed="12"/>
      <name val="Arial CE"/>
      <family val="0"/>
    </font>
    <font>
      <u val="single"/>
      <sz val="14.5"/>
      <color indexed="36"/>
      <name val="Arial CE"/>
      <family val="0"/>
    </font>
    <font>
      <sz val="10"/>
      <color indexed="12"/>
      <name val="Arial CE"/>
      <family val="0"/>
    </font>
    <font>
      <b/>
      <sz val="8"/>
      <name val="Verdana"/>
      <family val="2"/>
    </font>
    <font>
      <sz val="8"/>
      <name val="Arial CE"/>
      <family val="0"/>
    </font>
    <font>
      <b/>
      <sz val="8"/>
      <color indexed="10"/>
      <name val="Tahoma"/>
      <family val="2"/>
    </font>
    <font>
      <b/>
      <sz val="8"/>
      <color indexed="10"/>
      <name val="Verdana"/>
      <family val="2"/>
    </font>
    <font>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C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color indexed="63"/>
      </left>
      <right style="medium"/>
      <top style="medium"/>
      <bottom style="medium"/>
    </border>
    <border>
      <left style="thin"/>
      <right style="medium"/>
      <top style="thin"/>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xf>
    <xf numFmtId="0" fontId="0" fillId="0" borderId="0" xfId="0" applyAlignment="1">
      <alignment horizontal="center"/>
    </xf>
    <xf numFmtId="173" fontId="0" fillId="0" borderId="0" xfId="0" applyNumberFormat="1" applyAlignment="1">
      <alignment horizontal="center"/>
    </xf>
    <xf numFmtId="174" fontId="0" fillId="0" borderId="0" xfId="0" applyNumberFormat="1" applyAlignment="1">
      <alignment horizontal="center"/>
    </xf>
    <xf numFmtId="0" fontId="3" fillId="33" borderId="10" xfId="0" applyFont="1" applyFill="1" applyBorder="1" applyAlignment="1">
      <alignment horizontal="center"/>
    </xf>
    <xf numFmtId="0" fontId="0" fillId="0" borderId="0" xfId="0" applyFill="1" applyAlignment="1">
      <alignment/>
    </xf>
    <xf numFmtId="0" fontId="1" fillId="0" borderId="0" xfId="0" applyFont="1" applyFill="1" applyBorder="1" applyAlignment="1">
      <alignment horizontal="center"/>
    </xf>
    <xf numFmtId="0" fontId="3" fillId="0" borderId="0" xfId="0" applyFont="1" applyFill="1" applyBorder="1" applyAlignment="1">
      <alignment horizontal="center"/>
    </xf>
    <xf numFmtId="176" fontId="0" fillId="0" borderId="0" xfId="0" applyNumberFormat="1" applyFill="1" applyBorder="1" applyAlignment="1">
      <alignment horizontal="right"/>
    </xf>
    <xf numFmtId="173" fontId="4" fillId="0" borderId="0" xfId="0" applyNumberFormat="1" applyFont="1" applyFill="1" applyBorder="1" applyAlignment="1">
      <alignment/>
    </xf>
    <xf numFmtId="0" fontId="0" fillId="0" borderId="0" xfId="0" applyFill="1" applyBorder="1" applyAlignment="1">
      <alignment/>
    </xf>
    <xf numFmtId="173" fontId="5" fillId="0" borderId="0" xfId="0" applyNumberFormat="1" applyFont="1" applyFill="1" applyBorder="1" applyAlignment="1">
      <alignment/>
    </xf>
    <xf numFmtId="173" fontId="6" fillId="0" borderId="0" xfId="0" applyNumberFormat="1" applyFont="1" applyFill="1" applyBorder="1" applyAlignment="1">
      <alignment/>
    </xf>
    <xf numFmtId="0" fontId="1" fillId="33" borderId="11" xfId="0" applyFont="1" applyFill="1" applyBorder="1" applyAlignment="1">
      <alignment horizontal="center"/>
    </xf>
    <xf numFmtId="173" fontId="3" fillId="33" borderId="10" xfId="0" applyNumberFormat="1" applyFont="1" applyFill="1" applyBorder="1" applyAlignment="1">
      <alignment horizontal="center"/>
    </xf>
    <xf numFmtId="0" fontId="1" fillId="33" borderId="12" xfId="0" applyFont="1" applyFill="1" applyBorder="1" applyAlignment="1">
      <alignment horizontal="center"/>
    </xf>
    <xf numFmtId="0" fontId="1" fillId="33" borderId="11" xfId="0" applyFont="1" applyFill="1" applyBorder="1" applyAlignment="1">
      <alignment horizontal="center"/>
    </xf>
    <xf numFmtId="173" fontId="1" fillId="33" borderId="11" xfId="0" applyNumberFormat="1" applyFont="1" applyFill="1" applyBorder="1" applyAlignment="1">
      <alignment horizontal="center"/>
    </xf>
    <xf numFmtId="0" fontId="3" fillId="33" borderId="13" xfId="0" applyFont="1" applyFill="1" applyBorder="1" applyAlignment="1">
      <alignment horizontal="center"/>
    </xf>
    <xf numFmtId="0" fontId="0" fillId="34" borderId="0" xfId="0" applyFont="1" applyFill="1" applyBorder="1" applyAlignment="1">
      <alignment/>
    </xf>
    <xf numFmtId="0" fontId="0" fillId="35" borderId="13" xfId="0" applyFill="1" applyBorder="1" applyAlignment="1">
      <alignment/>
    </xf>
    <xf numFmtId="173" fontId="0" fillId="35" borderId="10" xfId="0" applyNumberFormat="1" applyFill="1" applyBorder="1" applyAlignment="1">
      <alignment horizontal="center"/>
    </xf>
    <xf numFmtId="0" fontId="0" fillId="35" borderId="10" xfId="0" applyFill="1" applyBorder="1" applyAlignment="1">
      <alignment horizontal="center"/>
    </xf>
    <xf numFmtId="0" fontId="0" fillId="33" borderId="14" xfId="0" applyFont="1" applyFill="1" applyBorder="1" applyAlignment="1">
      <alignment/>
    </xf>
    <xf numFmtId="173" fontId="0" fillId="33" borderId="14" xfId="0" applyNumberFormat="1" applyFont="1" applyFill="1" applyBorder="1" applyAlignment="1">
      <alignment horizontal="center"/>
    </xf>
    <xf numFmtId="0" fontId="0" fillId="33" borderId="14" xfId="0" applyFont="1" applyFill="1" applyBorder="1" applyAlignment="1">
      <alignment horizontal="center"/>
    </xf>
    <xf numFmtId="0" fontId="0" fillId="34" borderId="15" xfId="0" applyFont="1" applyFill="1" applyBorder="1" applyAlignment="1">
      <alignment/>
    </xf>
    <xf numFmtId="0" fontId="0" fillId="34" borderId="16" xfId="0" applyFont="1" applyFill="1" applyBorder="1" applyAlignment="1">
      <alignment/>
    </xf>
    <xf numFmtId="173" fontId="0" fillId="34" borderId="16" xfId="0" applyNumberFormat="1" applyFont="1" applyFill="1" applyBorder="1" applyAlignment="1">
      <alignment horizontal="center"/>
    </xf>
    <xf numFmtId="0" fontId="0" fillId="34" borderId="16" xfId="0" applyFont="1" applyFill="1" applyBorder="1" applyAlignment="1">
      <alignment horizontal="center"/>
    </xf>
    <xf numFmtId="0" fontId="0" fillId="34" borderId="17" xfId="0" applyFont="1" applyFill="1" applyBorder="1" applyAlignment="1">
      <alignment/>
    </xf>
    <xf numFmtId="173" fontId="0" fillId="34" borderId="0" xfId="0" applyNumberFormat="1" applyFont="1" applyFill="1" applyBorder="1" applyAlignment="1">
      <alignment horizontal="center"/>
    </xf>
    <xf numFmtId="0" fontId="0" fillId="34" borderId="0" xfId="0" applyFont="1" applyFill="1" applyBorder="1" applyAlignment="1">
      <alignment horizontal="center"/>
    </xf>
    <xf numFmtId="0" fontId="0" fillId="34" borderId="18" xfId="0" applyFont="1" applyFill="1" applyBorder="1" applyAlignment="1">
      <alignment/>
    </xf>
    <xf numFmtId="0" fontId="0" fillId="34" borderId="19" xfId="0" applyFont="1" applyFill="1" applyBorder="1" applyAlignment="1">
      <alignment/>
    </xf>
    <xf numFmtId="173" fontId="0" fillId="34" borderId="19" xfId="0" applyNumberFormat="1" applyFont="1" applyFill="1" applyBorder="1" applyAlignment="1">
      <alignment horizontal="center"/>
    </xf>
    <xf numFmtId="0" fontId="0" fillId="34" borderId="19" xfId="0" applyFont="1" applyFill="1" applyBorder="1" applyAlignment="1">
      <alignment horizontal="center"/>
    </xf>
    <xf numFmtId="0" fontId="0" fillId="36" borderId="13" xfId="0" applyFill="1" applyBorder="1" applyAlignment="1">
      <alignment/>
    </xf>
    <xf numFmtId="173" fontId="0" fillId="36" borderId="10" xfId="0" applyNumberFormat="1" applyFill="1" applyBorder="1" applyAlignment="1">
      <alignment horizontal="center"/>
    </xf>
    <xf numFmtId="0" fontId="0" fillId="36" borderId="10" xfId="0" applyFont="1" applyFill="1" applyBorder="1" applyAlignment="1">
      <alignment horizontal="center"/>
    </xf>
    <xf numFmtId="173" fontId="6" fillId="37" borderId="20" xfId="0" applyNumberFormat="1" applyFont="1" applyFill="1" applyBorder="1" applyAlignment="1">
      <alignment horizontal="center"/>
    </xf>
    <xf numFmtId="0" fontId="18" fillId="0" borderId="17" xfId="0" applyFont="1" applyFill="1" applyBorder="1" applyAlignment="1">
      <alignment/>
    </xf>
    <xf numFmtId="0" fontId="0" fillId="36" borderId="10" xfId="0" applyFill="1" applyBorder="1" applyAlignment="1">
      <alignment horizontal="center"/>
    </xf>
    <xf numFmtId="0" fontId="0" fillId="35" borderId="10" xfId="0" applyFont="1" applyFill="1" applyBorder="1" applyAlignment="1">
      <alignment horizontal="center"/>
    </xf>
    <xf numFmtId="0" fontId="3" fillId="33" borderId="10" xfId="0" applyFont="1" applyFill="1" applyBorder="1" applyAlignment="1">
      <alignment horizontal="center"/>
    </xf>
    <xf numFmtId="0" fontId="11" fillId="33" borderId="21" xfId="0" applyFont="1" applyFill="1" applyBorder="1" applyAlignment="1">
      <alignment horizontal="left"/>
    </xf>
    <xf numFmtId="0" fontId="2" fillId="37" borderId="20" xfId="0" applyFont="1" applyFill="1" applyBorder="1" applyAlignment="1">
      <alignment horizontal="center"/>
    </xf>
    <xf numFmtId="0" fontId="6" fillId="37" borderId="22" xfId="0" applyFont="1" applyFill="1" applyBorder="1" applyAlignment="1">
      <alignment horizontal="center"/>
    </xf>
    <xf numFmtId="177" fontId="2" fillId="37" borderId="20" xfId="0" applyNumberFormat="1" applyFont="1" applyFill="1" applyBorder="1" applyAlignment="1">
      <alignment horizontal="center"/>
    </xf>
    <xf numFmtId="9" fontId="0" fillId="33" borderId="23" xfId="0" applyNumberFormat="1" applyFont="1" applyFill="1" applyBorder="1" applyAlignment="1">
      <alignment horizontal="center"/>
    </xf>
    <xf numFmtId="9" fontId="0" fillId="36" borderId="24" xfId="0" applyNumberFormat="1" applyFill="1" applyBorder="1" applyAlignment="1">
      <alignment horizontal="center"/>
    </xf>
    <xf numFmtId="0" fontId="18" fillId="34" borderId="19" xfId="0" applyFont="1" applyFill="1" applyBorder="1" applyAlignment="1">
      <alignment horizontal="right"/>
    </xf>
    <xf numFmtId="0" fontId="0" fillId="34" borderId="25" xfId="0" applyFill="1" applyBorder="1" applyAlignment="1">
      <alignment horizontal="center"/>
    </xf>
    <xf numFmtId="0" fontId="0" fillId="33" borderId="19" xfId="0" applyFont="1" applyFill="1" applyBorder="1" applyAlignment="1">
      <alignment/>
    </xf>
    <xf numFmtId="9" fontId="10" fillId="33" borderId="26" xfId="0" applyNumberFormat="1" applyFont="1" applyFill="1" applyBorder="1" applyAlignment="1">
      <alignment horizontal="center"/>
    </xf>
    <xf numFmtId="9" fontId="3" fillId="33" borderId="27" xfId="0" applyNumberFormat="1" applyFont="1" applyFill="1" applyBorder="1" applyAlignment="1">
      <alignment horizontal="center"/>
    </xf>
    <xf numFmtId="9" fontId="0" fillId="36" borderId="27" xfId="0" applyNumberFormat="1" applyFill="1" applyBorder="1" applyAlignment="1">
      <alignment horizontal="center"/>
    </xf>
    <xf numFmtId="9" fontId="0" fillId="35" borderId="27" xfId="0" applyNumberFormat="1" applyFill="1" applyBorder="1" applyAlignment="1">
      <alignment horizontal="center"/>
    </xf>
    <xf numFmtId="9" fontId="13" fillId="37" borderId="23" xfId="0" applyNumberFormat="1" applyFont="1" applyFill="1" applyBorder="1" applyAlignment="1">
      <alignment horizontal="center"/>
    </xf>
    <xf numFmtId="176" fontId="16" fillId="36" borderId="10" xfId="0" applyNumberFormat="1" applyFont="1" applyFill="1" applyBorder="1" applyAlignment="1">
      <alignment horizontal="right"/>
    </xf>
    <xf numFmtId="176" fontId="16" fillId="35" borderId="10" xfId="0" applyNumberFormat="1" applyFont="1" applyFill="1" applyBorder="1" applyAlignment="1">
      <alignment horizontal="right"/>
    </xf>
    <xf numFmtId="173" fontId="6" fillId="37" borderId="20" xfId="0" applyNumberFormat="1" applyFont="1" applyFill="1" applyBorder="1" applyAlignment="1">
      <alignment/>
    </xf>
    <xf numFmtId="9" fontId="3" fillId="33" borderId="28" xfId="59" applyFont="1" applyFill="1" applyBorder="1" applyAlignment="1">
      <alignment horizontal="center"/>
    </xf>
    <xf numFmtId="0" fontId="3" fillId="33" borderId="29" xfId="0" applyFont="1" applyFill="1" applyBorder="1" applyAlignment="1">
      <alignment horizontal="center"/>
    </xf>
    <xf numFmtId="173" fontId="3" fillId="33" borderId="29" xfId="0" applyNumberFormat="1" applyFont="1" applyFill="1" applyBorder="1" applyAlignment="1">
      <alignment horizontal="center"/>
    </xf>
    <xf numFmtId="0" fontId="3" fillId="33" borderId="29" xfId="0" applyFont="1" applyFill="1" applyBorder="1" applyAlignment="1">
      <alignment horizontal="center"/>
    </xf>
    <xf numFmtId="0" fontId="0" fillId="33" borderId="30" xfId="0" applyFont="1" applyFill="1" applyBorder="1" applyAlignment="1">
      <alignment/>
    </xf>
    <xf numFmtId="0" fontId="3" fillId="33" borderId="31" xfId="0" applyFont="1" applyFill="1" applyBorder="1" applyAlignment="1">
      <alignment horizontal="center"/>
    </xf>
    <xf numFmtId="173" fontId="3" fillId="33" borderId="31" xfId="0" applyNumberFormat="1" applyFont="1" applyFill="1" applyBorder="1" applyAlignment="1">
      <alignment horizontal="center"/>
    </xf>
    <xf numFmtId="12" fontId="3" fillId="33" borderId="25" xfId="0" applyNumberFormat="1" applyFont="1" applyFill="1" applyBorder="1" applyAlignment="1">
      <alignment horizontal="center"/>
    </xf>
    <xf numFmtId="0" fontId="0" fillId="0" borderId="16" xfId="0" applyBorder="1" applyAlignment="1">
      <alignment/>
    </xf>
    <xf numFmtId="0" fontId="0" fillId="0" borderId="0" xfId="0" applyBorder="1" applyAlignment="1">
      <alignment/>
    </xf>
    <xf numFmtId="0" fontId="0" fillId="36" borderId="32" xfId="0" applyFill="1" applyBorder="1" applyAlignment="1">
      <alignment/>
    </xf>
    <xf numFmtId="0" fontId="0" fillId="36" borderId="33" xfId="0" applyFill="1" applyBorder="1" applyAlignment="1">
      <alignment horizontal="center"/>
    </xf>
    <xf numFmtId="173" fontId="0" fillId="36" borderId="33" xfId="0" applyNumberFormat="1" applyFill="1" applyBorder="1" applyAlignment="1">
      <alignment horizontal="center"/>
    </xf>
    <xf numFmtId="0" fontId="0" fillId="36" borderId="33" xfId="0" applyFont="1" applyFill="1" applyBorder="1" applyAlignment="1">
      <alignment horizontal="center"/>
    </xf>
    <xf numFmtId="176" fontId="16" fillId="36" borderId="33" xfId="0" applyNumberFormat="1" applyFont="1" applyFill="1" applyBorder="1" applyAlignment="1">
      <alignment horizontal="right"/>
    </xf>
    <xf numFmtId="9" fontId="0" fillId="36" borderId="34" xfId="0" applyNumberFormat="1" applyFill="1" applyBorder="1" applyAlignment="1">
      <alignment horizontal="center"/>
    </xf>
    <xf numFmtId="0" fontId="2" fillId="37" borderId="22" xfId="0" applyFont="1" applyFill="1" applyBorder="1" applyAlignment="1">
      <alignment horizontal="center"/>
    </xf>
    <xf numFmtId="173" fontId="2" fillId="37" borderId="20" xfId="0" applyNumberFormat="1" applyFont="1" applyFill="1" applyBorder="1" applyAlignment="1">
      <alignment horizontal="center"/>
    </xf>
    <xf numFmtId="173" fontId="2" fillId="37" borderId="20" xfId="0" applyNumberFormat="1" applyFont="1" applyFill="1" applyBorder="1" applyAlignment="1">
      <alignment/>
    </xf>
    <xf numFmtId="9" fontId="3" fillId="37" borderId="23" xfId="0" applyNumberFormat="1" applyFont="1" applyFill="1" applyBorder="1" applyAlignment="1">
      <alignment horizontal="center"/>
    </xf>
    <xf numFmtId="0" fontId="0" fillId="35" borderId="32" xfId="0" applyFill="1" applyBorder="1" applyAlignment="1">
      <alignment/>
    </xf>
    <xf numFmtId="0" fontId="0" fillId="35" borderId="33" xfId="0" applyFont="1" applyFill="1" applyBorder="1" applyAlignment="1">
      <alignment horizontal="center"/>
    </xf>
    <xf numFmtId="173" fontId="0" fillId="35" borderId="33" xfId="0" applyNumberFormat="1" applyFill="1" applyBorder="1" applyAlignment="1">
      <alignment horizontal="center"/>
    </xf>
    <xf numFmtId="0" fontId="0" fillId="35" borderId="33" xfId="0" applyFill="1" applyBorder="1" applyAlignment="1">
      <alignment horizontal="center"/>
    </xf>
    <xf numFmtId="176" fontId="16" fillId="35" borderId="33" xfId="0" applyNumberFormat="1" applyFont="1" applyFill="1" applyBorder="1" applyAlignment="1">
      <alignment horizontal="right"/>
    </xf>
    <xf numFmtId="9" fontId="0" fillId="35" borderId="34" xfId="0" applyNumberFormat="1" applyFill="1" applyBorder="1" applyAlignment="1">
      <alignment horizontal="center"/>
    </xf>
    <xf numFmtId="0" fontId="2" fillId="37" borderId="20" xfId="0" applyFont="1" applyFill="1" applyBorder="1" applyAlignment="1">
      <alignment horizontal="center"/>
    </xf>
    <xf numFmtId="173" fontId="2" fillId="37" borderId="20" xfId="0" applyNumberFormat="1" applyFont="1" applyFill="1" applyBorder="1" applyAlignment="1">
      <alignment/>
    </xf>
    <xf numFmtId="0" fontId="1" fillId="33" borderId="11" xfId="0" applyFont="1" applyFill="1" applyBorder="1" applyAlignment="1">
      <alignment horizontal="left"/>
    </xf>
    <xf numFmtId="12" fontId="3" fillId="33" borderId="35" xfId="0" applyNumberFormat="1" applyFont="1" applyFill="1" applyBorder="1" applyAlignment="1">
      <alignment horizontal="center"/>
    </xf>
    <xf numFmtId="0" fontId="21" fillId="34" borderId="3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zoomScale="145" zoomScaleNormal="145" zoomScalePageLayoutView="0" workbookViewId="0" topLeftCell="A1">
      <selection activeCell="G4" sqref="G4"/>
    </sheetView>
  </sheetViews>
  <sheetFormatPr defaultColWidth="9.00390625" defaultRowHeight="12.75"/>
  <cols>
    <col min="1" max="1" width="42.75390625" style="0" customWidth="1"/>
    <col min="2" max="2" width="19.375" style="0" customWidth="1"/>
    <col min="3" max="3" width="13.875" style="3" customWidth="1"/>
    <col min="4" max="4" width="12.375" style="2" customWidth="1"/>
    <col min="5" max="5" width="12.25390625" style="0" customWidth="1"/>
    <col min="6" max="6" width="5.25390625" style="2" customWidth="1"/>
    <col min="7" max="7" width="12.375" style="0" bestFit="1" customWidth="1"/>
  </cols>
  <sheetData>
    <row r="1" spans="1:6" ht="16.5" thickBot="1">
      <c r="A1" s="46" t="s">
        <v>41</v>
      </c>
      <c r="B1" s="24"/>
      <c r="C1" s="25"/>
      <c r="D1" s="26"/>
      <c r="E1" s="54"/>
      <c r="F1" s="50"/>
    </row>
    <row r="2" spans="1:7" ht="12.75">
      <c r="A2" s="16" t="s">
        <v>3</v>
      </c>
      <c r="B2" s="17" t="s">
        <v>10</v>
      </c>
      <c r="C2" s="18" t="s">
        <v>5</v>
      </c>
      <c r="D2" s="91" t="s">
        <v>37</v>
      </c>
      <c r="E2" s="14"/>
      <c r="F2" s="55"/>
      <c r="G2" s="7"/>
    </row>
    <row r="3" spans="1:7" ht="12.75">
      <c r="A3" s="19" t="s">
        <v>33</v>
      </c>
      <c r="B3" s="45" t="s">
        <v>2</v>
      </c>
      <c r="C3" s="15" t="s">
        <v>6</v>
      </c>
      <c r="D3" s="5" t="s">
        <v>16</v>
      </c>
      <c r="E3" s="5" t="s">
        <v>1</v>
      </c>
      <c r="F3" s="56" t="s">
        <v>13</v>
      </c>
      <c r="G3" s="8"/>
    </row>
    <row r="4" spans="1:7" ht="12.75">
      <c r="A4" s="38" t="s">
        <v>11</v>
      </c>
      <c r="B4" s="43" t="s">
        <v>0</v>
      </c>
      <c r="C4" s="39">
        <v>1</v>
      </c>
      <c r="D4" s="40">
        <v>3000</v>
      </c>
      <c r="E4" s="60">
        <f aca="true" t="shared" si="0" ref="E4:E11">SUM(C4*D4)</f>
        <v>3000</v>
      </c>
      <c r="F4" s="57"/>
      <c r="G4" s="9"/>
    </row>
    <row r="5" spans="1:7" ht="12.75">
      <c r="A5" s="38" t="s">
        <v>9</v>
      </c>
      <c r="B5" s="43" t="s">
        <v>0</v>
      </c>
      <c r="C5" s="39">
        <v>2</v>
      </c>
      <c r="D5" s="40">
        <v>3000</v>
      </c>
      <c r="E5" s="60">
        <f t="shared" si="0"/>
        <v>6000</v>
      </c>
      <c r="F5" s="51"/>
      <c r="G5" s="9"/>
    </row>
    <row r="6" spans="1:7" ht="12.75">
      <c r="A6" s="38" t="s">
        <v>15</v>
      </c>
      <c r="B6" s="43" t="s">
        <v>0</v>
      </c>
      <c r="C6" s="39">
        <v>3.24</v>
      </c>
      <c r="D6" s="40">
        <v>3000</v>
      </c>
      <c r="E6" s="60">
        <f t="shared" si="0"/>
        <v>9720</v>
      </c>
      <c r="F6" s="57"/>
      <c r="G6" s="9"/>
    </row>
    <row r="7" spans="1:7" ht="12.75">
      <c r="A7" s="38" t="s">
        <v>25</v>
      </c>
      <c r="B7" s="43" t="s">
        <v>0</v>
      </c>
      <c r="C7" s="39">
        <v>5.25</v>
      </c>
      <c r="D7" s="40">
        <v>3000</v>
      </c>
      <c r="E7" s="60">
        <f t="shared" si="0"/>
        <v>15750</v>
      </c>
      <c r="F7" s="57"/>
      <c r="G7" s="9"/>
    </row>
    <row r="8" spans="1:7" ht="12.75">
      <c r="A8" s="38" t="s">
        <v>4</v>
      </c>
      <c r="B8" s="43" t="s">
        <v>0</v>
      </c>
      <c r="C8" s="39">
        <v>1.5</v>
      </c>
      <c r="D8" s="40">
        <v>3000</v>
      </c>
      <c r="E8" s="60">
        <f t="shared" si="0"/>
        <v>4500</v>
      </c>
      <c r="F8" s="57"/>
      <c r="G8" s="9"/>
    </row>
    <row r="9" spans="1:7" ht="12.75">
      <c r="A9" s="38" t="s">
        <v>14</v>
      </c>
      <c r="B9" s="43" t="s">
        <v>0</v>
      </c>
      <c r="C9" s="39">
        <v>9</v>
      </c>
      <c r="D9" s="40">
        <v>3000</v>
      </c>
      <c r="E9" s="60">
        <f t="shared" si="0"/>
        <v>27000</v>
      </c>
      <c r="F9" s="57"/>
      <c r="G9" s="9"/>
    </row>
    <row r="10" spans="1:7" ht="13.5" thickBot="1">
      <c r="A10" s="73" t="s">
        <v>38</v>
      </c>
      <c r="B10" s="74" t="s">
        <v>0</v>
      </c>
      <c r="C10" s="75">
        <v>3</v>
      </c>
      <c r="D10" s="76">
        <v>3000</v>
      </c>
      <c r="E10" s="77">
        <f t="shared" si="0"/>
        <v>9000</v>
      </c>
      <c r="F10" s="78"/>
      <c r="G10" s="9"/>
    </row>
    <row r="11" spans="1:7" s="1" customFormat="1" ht="13.5" thickBot="1">
      <c r="A11" s="79" t="s">
        <v>22</v>
      </c>
      <c r="B11" s="47" t="s">
        <v>31</v>
      </c>
      <c r="C11" s="80">
        <f>SUM(C4+C5+C6+C7+C8+C9+C10)</f>
        <v>24.990000000000002</v>
      </c>
      <c r="D11" s="47">
        <v>3000</v>
      </c>
      <c r="E11" s="81">
        <f t="shared" si="0"/>
        <v>74970</v>
      </c>
      <c r="F11" s="82">
        <v>0.75</v>
      </c>
      <c r="G11" s="10"/>
    </row>
    <row r="12" spans="1:7" ht="12.75">
      <c r="A12" s="63" t="s">
        <v>34</v>
      </c>
      <c r="B12" s="64" t="s">
        <v>2</v>
      </c>
      <c r="C12" s="65" t="s">
        <v>7</v>
      </c>
      <c r="D12" s="66" t="s">
        <v>35</v>
      </c>
      <c r="E12" s="66" t="s">
        <v>28</v>
      </c>
      <c r="F12" s="92"/>
      <c r="G12" s="11"/>
    </row>
    <row r="13" spans="1:7" ht="12.75">
      <c r="A13" s="21" t="s">
        <v>29</v>
      </c>
      <c r="B13" s="23" t="s">
        <v>8</v>
      </c>
      <c r="C13" s="22">
        <v>3.25</v>
      </c>
      <c r="D13" s="23">
        <v>1500</v>
      </c>
      <c r="E13" s="61">
        <f>SUM(C13*D17)</f>
        <v>4875</v>
      </c>
      <c r="F13" s="58"/>
      <c r="G13" s="11"/>
    </row>
    <row r="14" spans="1:7" ht="12.75">
      <c r="A14" s="21" t="s">
        <v>21</v>
      </c>
      <c r="B14" s="44" t="s">
        <v>8</v>
      </c>
      <c r="C14" s="22">
        <v>9.34</v>
      </c>
      <c r="D14" s="23">
        <v>1500</v>
      </c>
      <c r="E14" s="61">
        <f>SUM(C14*D17)</f>
        <v>14010</v>
      </c>
      <c r="F14" s="58"/>
      <c r="G14" s="11"/>
    </row>
    <row r="15" spans="1:7" ht="12.75">
      <c r="A15" s="21" t="s">
        <v>19</v>
      </c>
      <c r="B15" s="44" t="s">
        <v>8</v>
      </c>
      <c r="C15" s="22">
        <v>3.1</v>
      </c>
      <c r="D15" s="23">
        <v>1500</v>
      </c>
      <c r="E15" s="61">
        <f>SUM(C15*D17)</f>
        <v>4650</v>
      </c>
      <c r="F15" s="58"/>
      <c r="G15" s="11"/>
    </row>
    <row r="16" spans="1:7" ht="13.5" thickBot="1">
      <c r="A16" s="83" t="s">
        <v>20</v>
      </c>
      <c r="B16" s="84" t="s">
        <v>8</v>
      </c>
      <c r="C16" s="85">
        <v>1</v>
      </c>
      <c r="D16" s="86">
        <v>1500</v>
      </c>
      <c r="E16" s="87">
        <f>SUM(C16*D17)</f>
        <v>1500</v>
      </c>
      <c r="F16" s="88"/>
      <c r="G16" s="11"/>
    </row>
    <row r="17" spans="1:7" s="1" customFormat="1" ht="13.5" thickBot="1">
      <c r="A17" s="79" t="s">
        <v>24</v>
      </c>
      <c r="B17" s="47" t="s">
        <v>32</v>
      </c>
      <c r="C17" s="80">
        <f>SUM(C13+C14+C15+C16)</f>
        <v>16.689999999999998</v>
      </c>
      <c r="D17" s="89">
        <v>1500</v>
      </c>
      <c r="E17" s="90">
        <f>SUM(C17*D17)</f>
        <v>25034.999999999996</v>
      </c>
      <c r="F17" s="82">
        <v>0.25</v>
      </c>
      <c r="G17" s="12"/>
    </row>
    <row r="18" spans="1:7" ht="13.5" thickBot="1">
      <c r="A18" s="67" t="s">
        <v>23</v>
      </c>
      <c r="B18" s="68" t="s">
        <v>27</v>
      </c>
      <c r="C18" s="69" t="s">
        <v>12</v>
      </c>
      <c r="D18" s="66"/>
      <c r="E18" s="68"/>
      <c r="F18" s="70"/>
      <c r="G18" s="11"/>
    </row>
    <row r="19" spans="1:7" s="1" customFormat="1" ht="13.5" thickBot="1">
      <c r="A19" s="48" t="s">
        <v>26</v>
      </c>
      <c r="B19" s="47" t="s">
        <v>17</v>
      </c>
      <c r="C19" s="41">
        <f>SUM(C11+C17)</f>
        <v>41.68</v>
      </c>
      <c r="D19" s="49" t="s">
        <v>30</v>
      </c>
      <c r="E19" s="62">
        <f>SUM(E11+E17)</f>
        <v>100005</v>
      </c>
      <c r="F19" s="59"/>
      <c r="G19" s="13"/>
    </row>
    <row r="20" spans="1:7" ht="12.75">
      <c r="A20" s="27" t="s">
        <v>18</v>
      </c>
      <c r="B20" s="28"/>
      <c r="C20" s="29"/>
      <c r="D20" s="30"/>
      <c r="E20" s="20"/>
      <c r="F20" s="53"/>
      <c r="G20" s="6"/>
    </row>
    <row r="21" spans="1:6" ht="12.75">
      <c r="A21" s="31" t="s">
        <v>36</v>
      </c>
      <c r="B21" s="20"/>
      <c r="C21" s="32"/>
      <c r="D21" s="33"/>
      <c r="E21" s="20"/>
      <c r="F21" s="53"/>
    </row>
    <row r="22" spans="1:6" ht="13.5" thickBot="1">
      <c r="A22" s="34" t="s">
        <v>40</v>
      </c>
      <c r="B22" s="35"/>
      <c r="C22" s="36"/>
      <c r="D22" s="37"/>
      <c r="E22" s="52"/>
      <c r="F22" s="93" t="s">
        <v>39</v>
      </c>
    </row>
    <row r="23" spans="1:5" ht="12.75">
      <c r="A23" s="42"/>
      <c r="E23" s="71"/>
    </row>
    <row r="24" ht="12.75">
      <c r="E24" s="72"/>
    </row>
    <row r="28" ht="12.75">
      <c r="B28" s="4"/>
    </row>
  </sheetData>
  <sheetProtection/>
  <printOptions/>
  <pageMargins left="0.75" right="0.75" top="1" bottom="1" header="0" footer="0"/>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Ceterum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ZRDej - TABELA</dc:title>
  <dc:subject> Aktivna tabela izračuna</dc:subject>
  <dc:creator>S56ZDB,S51SL,S53RM,S51RM</dc:creator>
  <cp:keywords/>
  <dc:description/>
  <cp:lastModifiedBy>Sine MERMAL</cp:lastModifiedBy>
  <cp:lastPrinted>2009-09-17T11:04:37Z</cp:lastPrinted>
  <dcterms:created xsi:type="dcterms:W3CDTF">2009-08-14T19:41:25Z</dcterms:created>
  <dcterms:modified xsi:type="dcterms:W3CDTF">2011-04-24T21:49:49Z</dcterms:modified>
  <cp:category/>
  <cp:version/>
  <cp:contentType/>
  <cp:contentStatus/>
</cp:coreProperties>
</file>