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0335" yWindow="65506" windowWidth="4965" windowHeight="8685" tabRatio="648" activeTab="0"/>
  </bookViews>
  <sheets>
    <sheet name="TVR320_calculator" sheetId="1" r:id="rId1"/>
    <sheet name="Example CODES TVR320E" sheetId="2" r:id="rId2"/>
  </sheets>
  <definedNames/>
  <calcPr fullCalcOnLoad="1"/>
</workbook>
</file>

<file path=xl/comments1.xml><?xml version="1.0" encoding="utf-8"?>
<comments xmlns="http://schemas.openxmlformats.org/spreadsheetml/2006/main">
  <authors>
    <author>Edwin Keulers</author>
    <author>RR514673</author>
  </authors>
  <commentList>
    <comment ref="W6" authorId="0">
      <text>
        <r>
          <rPr>
            <sz val="8"/>
            <rFont val="Tahoma"/>
            <family val="0"/>
          </rPr>
          <t>also necessary for dv-in according to other source</t>
        </r>
      </text>
    </comment>
    <comment ref="X6" authorId="0">
      <text>
        <r>
          <rPr>
            <sz val="8"/>
            <rFont val="Tahoma"/>
            <family val="0"/>
          </rPr>
          <t>also for dv-in according to other source</t>
        </r>
      </text>
    </comment>
    <comment ref="Q9" authorId="0">
      <text>
        <r>
          <rPr>
            <sz val="8"/>
            <rFont val="Tahoma"/>
            <family val="0"/>
          </rPr>
          <t>Display aperture and gain readings on screen (manual exposure)</t>
        </r>
      </text>
    </comment>
    <comment ref="S10" authorId="0">
      <text>
        <r>
          <rPr>
            <sz val="8"/>
            <rFont val="Tahoma"/>
            <family val="0"/>
          </rPr>
          <t>add zebra stripes (to avoid overexposure)</t>
        </r>
      </text>
    </comment>
    <comment ref="U10" authorId="0">
      <text>
        <r>
          <rPr>
            <sz val="8"/>
            <rFont val="Tahoma"/>
            <family val="0"/>
          </rPr>
          <t>enable manual shutter speed control, aperture control (erratic) and MOON. (AE PROGRAM)</t>
        </r>
      </text>
    </comment>
    <comment ref="X11" authorId="0">
      <text>
        <r>
          <rPr>
            <sz val="8"/>
            <rFont val="Tahoma"/>
            <family val="0"/>
          </rPr>
          <t>add AE shift function</t>
        </r>
      </text>
    </comment>
    <comment ref="Q17" authorId="0">
      <text>
        <r>
          <rPr>
            <sz val="8"/>
            <rFont val="Tahoma"/>
            <family val="0"/>
          </rPr>
          <t>move PICTURE EFFECTS functionality to menu</t>
        </r>
      </text>
    </comment>
    <comment ref="S17" authorId="0">
      <text>
        <r>
          <rPr>
            <sz val="8"/>
            <rFont val="Tahoma"/>
            <family val="0"/>
          </rPr>
          <t>add LCD-brightness menu item</t>
        </r>
      </text>
    </comment>
    <comment ref="V17" authorId="0">
      <text>
        <r>
          <rPr>
            <sz val="8"/>
            <rFont val="Tahoma"/>
            <family val="0"/>
          </rPr>
          <t>move AE PROGRAM presets to menu</t>
        </r>
      </text>
    </comment>
    <comment ref="X17" authorId="0">
      <text>
        <r>
          <rPr>
            <sz val="8"/>
            <rFont val="Tahoma"/>
            <family val="0"/>
          </rPr>
          <t xml:space="preserve">LCD-screen on/off
</t>
        </r>
      </text>
    </comment>
    <comment ref="V18" authorId="0">
      <text>
        <r>
          <rPr>
            <sz val="8"/>
            <rFont val="Tahoma"/>
            <family val="0"/>
          </rPr>
          <t>add manual microphone level control (in menu)</t>
        </r>
      </text>
    </comment>
    <comment ref="W18" authorId="0">
      <text>
        <r>
          <rPr>
            <sz val="8"/>
            <rFont val="Tahoma"/>
            <family val="0"/>
          </rPr>
          <t xml:space="preserve">manual white balance
</t>
        </r>
      </text>
    </comment>
    <comment ref="W19" authorId="0">
      <text>
        <r>
          <rPr>
            <sz val="8"/>
            <rFont val="Tahoma"/>
            <family val="0"/>
          </rPr>
          <t>enable photo memory menu</t>
        </r>
      </text>
    </comment>
    <comment ref="S21" authorId="0">
      <text>
        <r>
          <rPr>
            <sz val="8"/>
            <rFont val="Tahoma"/>
            <family val="0"/>
          </rPr>
          <t xml:space="preserve">ZEBRA BAR according to other source
</t>
        </r>
      </text>
    </comment>
    <comment ref="T22" authorId="0">
      <text>
        <r>
          <rPr>
            <sz val="8"/>
            <rFont val="Tahoma"/>
            <family val="0"/>
          </rPr>
          <t>add auto tv on/off &amp; tv-input menu items (for Laserlink tv's)</t>
        </r>
      </text>
    </comment>
    <comment ref="T24" authorId="0">
      <text>
        <r>
          <rPr>
            <sz val="8"/>
            <rFont val="Tahoma"/>
            <family val="0"/>
          </rPr>
          <t>interval recording</t>
        </r>
      </text>
    </comment>
    <comment ref="U24" authorId="0">
      <text>
        <r>
          <rPr>
            <sz val="8"/>
            <rFont val="Tahoma"/>
            <family val="0"/>
          </rPr>
          <t xml:space="preserve">frame recording
</t>
        </r>
      </text>
    </comment>
    <comment ref="V24" authorId="0">
      <text>
        <r>
          <rPr>
            <sz val="8"/>
            <rFont val="Tahoma"/>
            <family val="0"/>
          </rPr>
          <t>playback zoom functionality</t>
        </r>
      </text>
    </comment>
    <comment ref="T26" authorId="0">
      <text>
        <r>
          <rPr>
            <sz val="8"/>
            <rFont val="Tahoma"/>
            <family val="0"/>
          </rPr>
          <t>dv-editing mode (as in TRV900)</t>
        </r>
      </text>
    </comment>
    <comment ref="R27" authorId="0">
      <text>
        <r>
          <rPr>
            <b/>
            <sz val="8"/>
            <rFont val="Tahoma"/>
            <family val="0"/>
          </rPr>
          <t>?</t>
        </r>
      </text>
    </comment>
    <comment ref="X27" authorId="0">
      <text>
        <r>
          <rPr>
            <sz val="8"/>
            <rFont val="Tahoma"/>
            <family val="0"/>
          </rPr>
          <t>enable DV-in mode (0=allways DV-out)</t>
        </r>
      </text>
    </comment>
    <comment ref="X29" authorId="0">
      <text>
        <r>
          <rPr>
            <sz val="8"/>
            <rFont val="Tahoma"/>
            <family val="0"/>
          </rPr>
          <t xml:space="preserve">for demo-mode settings
</t>
        </r>
      </text>
    </comment>
    <comment ref="V3" authorId="0">
      <text>
        <r>
          <rPr>
            <sz val="8"/>
            <rFont val="Tahoma"/>
            <family val="0"/>
          </rPr>
          <t>Add SP &amp; LP recording mode menu item</t>
        </r>
      </text>
    </comment>
    <comment ref="W3" authorId="0">
      <text>
        <r>
          <rPr>
            <sz val="8"/>
            <rFont val="Tahoma"/>
            <family val="0"/>
          </rPr>
          <t>VTR Mode</t>
        </r>
      </text>
    </comment>
    <comment ref="Q13" authorId="0">
      <text>
        <r>
          <rPr>
            <sz val="8"/>
            <rFont val="Tahoma"/>
            <family val="0"/>
          </rPr>
          <t>see d:E1:l1</t>
        </r>
      </text>
    </comment>
    <comment ref="X13" authorId="0">
      <text>
        <r>
          <rPr>
            <sz val="8"/>
            <rFont val="Tahoma"/>
            <family val="0"/>
          </rPr>
          <t>colorbar (in combination with d:1E:h4)</t>
        </r>
      </text>
    </comment>
    <comment ref="W13" authorId="1">
      <text>
        <r>
          <rPr>
            <b/>
            <sz val="8"/>
            <rFont val="Tahoma"/>
            <family val="0"/>
          </rPr>
          <t>Found this value at 1 
ONLY on TVR320E 
not on    TVR120E</t>
        </r>
      </text>
    </comment>
  </commentList>
</comments>
</file>

<file path=xl/sharedStrings.xml><?xml version="1.0" encoding="utf-8"?>
<sst xmlns="http://schemas.openxmlformats.org/spreadsheetml/2006/main" count="246" uniqueCount="73">
  <si>
    <t>EC</t>
  </si>
  <si>
    <t>2F</t>
  </si>
  <si>
    <t>3F</t>
  </si>
  <si>
    <t>C6</t>
  </si>
  <si>
    <t>D0</t>
  </si>
  <si>
    <t>AF</t>
  </si>
  <si>
    <t>F0</t>
  </si>
  <si>
    <t>C1</t>
  </si>
  <si>
    <t>A1</t>
  </si>
  <si>
    <t>2A</t>
  </si>
  <si>
    <t>1E</t>
  </si>
  <si>
    <t>2C</t>
  </si>
  <si>
    <t>1C</t>
  </si>
  <si>
    <t>D5</t>
  </si>
  <si>
    <t>A9</t>
  </si>
  <si>
    <t>1D</t>
  </si>
  <si>
    <t>A5</t>
  </si>
  <si>
    <t>1F</t>
  </si>
  <si>
    <t>2D</t>
  </si>
  <si>
    <t>4F</t>
  </si>
  <si>
    <t>AB</t>
  </si>
  <si>
    <t>F1</t>
  </si>
  <si>
    <t>Origineel</t>
  </si>
  <si>
    <t>Aangepast</t>
  </si>
  <si>
    <t>Hex</t>
  </si>
  <si>
    <t>H4</t>
  </si>
  <si>
    <t>H3</t>
  </si>
  <si>
    <t>H2</t>
  </si>
  <si>
    <t>H1</t>
  </si>
  <si>
    <t>L4</t>
  </si>
  <si>
    <t>L3</t>
  </si>
  <si>
    <t>L2</t>
  </si>
  <si>
    <t>L1</t>
  </si>
  <si>
    <t>1A</t>
  </si>
  <si>
    <t>1B</t>
  </si>
  <si>
    <t xml:space="preserve"> </t>
  </si>
  <si>
    <t>2B</t>
  </si>
  <si>
    <t>2E</t>
  </si>
  <si>
    <t>D8SE</t>
  </si>
  <si>
    <t>Checksum</t>
  </si>
  <si>
    <t>DV+Z</t>
  </si>
  <si>
    <t>DV</t>
  </si>
  <si>
    <t>Zebr</t>
  </si>
  <si>
    <t>B7</t>
  </si>
  <si>
    <t>ìs 04 for TVR320 without DVIN, all with DVIN have this set to 07.</t>
  </si>
  <si>
    <t>Checksum on page2, offset F0:</t>
  </si>
  <si>
    <t>Factory default TVR320E</t>
  </si>
  <si>
    <t>Only Zebra Pattern Enabled</t>
  </si>
  <si>
    <t>Only DV-IN Enabled</t>
  </si>
  <si>
    <t>DV-IN AND Zebra Pattern ENABLED</t>
  </si>
  <si>
    <t>Australian TVR320E, probably no good in Europe</t>
  </si>
  <si>
    <t>TVR120E with DV-IN enabled (in Netherlands)</t>
  </si>
  <si>
    <t>Page 0x0d</t>
  </si>
  <si>
    <t>Page 0x02</t>
  </si>
  <si>
    <t>F0:</t>
  </si>
  <si>
    <t>F1:</t>
  </si>
  <si>
    <t>Checksum on Page 2 offset F0</t>
  </si>
  <si>
    <t>2nd checksum on offset F1, have not been able to verify calculation, always at 04 for "no dv-in" and 07 for DV-IN…</t>
  </si>
  <si>
    <t>_</t>
  </si>
  <si>
    <t>Note: Press enter or arrow keys after changing Variables.</t>
  </si>
  <si>
    <t>1)  Enter you original Valueas in Column B</t>
  </si>
  <si>
    <t>TVR320E</t>
  </si>
  <si>
    <t>Your Original 
Values</t>
  </si>
  <si>
    <t>Sony D8-SE</t>
  </si>
  <si>
    <t>Modified</t>
  </si>
  <si>
    <t>Address</t>
  </si>
  <si>
    <t>Page 2</t>
  </si>
  <si>
    <t>Page D</t>
  </si>
  <si>
    <t>Factory</t>
  </si>
  <si>
    <r>
      <t>2)  Enter Changed Values in Column N</t>
    </r>
    <r>
      <rPr>
        <b/>
        <sz val="8"/>
        <color indexed="13"/>
        <rFont val="Arial"/>
        <family val="2"/>
      </rPr>
      <t xml:space="preserve"> </t>
    </r>
  </si>
  <si>
    <t xml:space="preserve">THIS CHECKSUM CALCULATOR </t>
  </si>
  <si>
    <r>
      <t>IS</t>
    </r>
    <r>
      <rPr>
        <b/>
        <u val="single"/>
        <sz val="11"/>
        <color indexed="13"/>
        <rFont val="Arial"/>
        <family val="2"/>
      </rPr>
      <t xml:space="preserve"> ONLY</t>
    </r>
    <r>
      <rPr>
        <b/>
        <sz val="11"/>
        <color indexed="13"/>
        <rFont val="Arial"/>
        <family val="2"/>
      </rPr>
      <t xml:space="preserve"> FOR D8 SE </t>
    </r>
  </si>
  <si>
    <t>SONY D8 SE type:  (TVR*20E 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</si>
</sst>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\:"/>
    <numFmt numFmtId="166" formatCode="00\:"/>
    <numFmt numFmtId="167" formatCode="&quot;fl&quot;\ #,##0_-;&quot;fl&quot;\ #,##0\-"/>
    <numFmt numFmtId="168" formatCode="&quot;fl&quot;\ #,##0_-;[Red]&quot;fl&quot;\ #,##0\-"/>
    <numFmt numFmtId="169" formatCode="&quot;fl&quot;\ #,##0.00_-;&quot;fl&quot;\ #,##0.00\-"/>
    <numFmt numFmtId="170" formatCode="&quot;fl&quot;\ #,##0.00_-;[Red]&quot;fl&quot;\ #,##0.00\-"/>
    <numFmt numFmtId="171" formatCode="_-&quot;fl&quot;\ * #,##0_-;_-&quot;fl&quot;\ * #,##0\-;_-&quot;fl&quot;\ * &quot;-&quot;_-;_-@_-"/>
    <numFmt numFmtId="172" formatCode="_-* #,##0_-;_-* #,##0\-;_-* &quot;-&quot;_-;_-@_-"/>
    <numFmt numFmtId="173" formatCode="_-&quot;fl&quot;\ * #,##0.00_-;_-&quot;fl&quot;\ * #,##0.00\-;_-&quot;fl&quot;\ * &quot;-&quot;??_-;_-@_-"/>
    <numFmt numFmtId="174" formatCode="_-* #,##0.00_-;_-* #,##0.00\-;_-* &quot;-&quot;??_-;_-@_-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#,##0\ &quot;Kč&quot;;\-#,##0\ &quot;Kč&quot;"/>
    <numFmt numFmtId="184" formatCode="#,##0\ &quot;Kč&quot;;[Red]\-#,##0\ &quot;Kč&quot;"/>
    <numFmt numFmtId="185" formatCode="#,##0.00\ &quot;Kč&quot;;\-#,##0.00\ &quot;Kč&quot;"/>
    <numFmt numFmtId="186" formatCode="#,##0.00\ &quot;Kč&quot;;[Red]\-#,##0.00\ &quot;Kč&quot;"/>
    <numFmt numFmtId="187" formatCode="_-* #,##0\ &quot;Kč&quot;_-;\-* #,##0\ &quot;Kč&quot;_-;_-* &quot;-&quot;\ &quot;Kč&quot;_-;_-@_-"/>
    <numFmt numFmtId="188" formatCode="_-* #,##0\ _K_č_-;\-* #,##0\ _K_č_-;_-* &quot;-&quot;\ _K_č_-;_-@_-"/>
    <numFmt numFmtId="189" formatCode="_-* #,##0.00\ &quot;Kč&quot;_-;\-* #,##0.00\ &quot;Kč&quot;_-;_-* &quot;-&quot;??\ &quot;Kč&quot;_-;_-@_-"/>
    <numFmt numFmtId="190" formatCode="_-* #,##0.00\ _K_č_-;\-* #,##0.00\ _K_č_-;_-* &quot;-&quot;??\ _K_č_-;_-@_-"/>
    <numFmt numFmtId="191" formatCode="0\x00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color indexed="9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sz val="11"/>
      <color indexed="13"/>
      <name val="Arial"/>
      <family val="2"/>
    </font>
    <font>
      <b/>
      <u val="single"/>
      <sz val="11"/>
      <color indexed="13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 textRotation="90"/>
    </xf>
    <xf numFmtId="0" fontId="0" fillId="0" borderId="0" xfId="0" applyNumberFormat="1" applyAlignment="1">
      <alignment horizontal="right" textRotation="90"/>
    </xf>
    <xf numFmtId="164" fontId="0" fillId="0" borderId="0" xfId="0" applyNumberFormat="1" applyAlignment="1">
      <alignment textRotation="90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textRotation="90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0" fillId="2" borderId="0" xfId="21" applyFont="1" applyFill="1" applyAlignment="1" applyProtection="1">
      <alignment horizontal="center" vertical="center"/>
      <protection/>
    </xf>
    <xf numFmtId="0" fontId="11" fillId="2" borderId="0" xfId="21" applyFont="1" applyFill="1" applyAlignment="1" applyProtection="1">
      <alignment horizontal="left" vertical="center"/>
      <protection/>
    </xf>
    <xf numFmtId="0" fontId="10" fillId="2" borderId="0" xfId="21" applyFont="1" applyFill="1" applyAlignment="1" applyProtection="1">
      <alignment vertical="center"/>
      <protection/>
    </xf>
    <xf numFmtId="164" fontId="11" fillId="2" borderId="0" xfId="21" applyNumberFormat="1" applyFont="1" applyFill="1" applyAlignment="1" applyProtection="1">
      <alignment vertical="center"/>
      <protection/>
    </xf>
    <xf numFmtId="0" fontId="11" fillId="2" borderId="0" xfId="21" applyFont="1" applyFill="1" applyAlignment="1" applyProtection="1">
      <alignment vertical="center"/>
      <protection/>
    </xf>
    <xf numFmtId="0" fontId="11" fillId="2" borderId="0" xfId="21" applyFont="1" applyFill="1" applyAlignment="1" applyProtection="1">
      <alignment horizontal="center" vertical="center"/>
      <protection/>
    </xf>
    <xf numFmtId="0" fontId="4" fillId="0" borderId="0" xfId="21" applyFont="1" applyAlignment="1" applyProtection="1">
      <alignment vertical="center"/>
      <protection/>
    </xf>
    <xf numFmtId="0" fontId="10" fillId="2" borderId="0" xfId="21" applyFont="1" applyFill="1" applyAlignment="1" applyProtection="1">
      <alignment horizontal="left" vertical="center"/>
      <protection/>
    </xf>
    <xf numFmtId="164" fontId="10" fillId="2" borderId="0" xfId="21" applyNumberFormat="1" applyFont="1" applyFill="1" applyAlignment="1" applyProtection="1">
      <alignment vertical="center"/>
      <protection/>
    </xf>
    <xf numFmtId="0" fontId="10" fillId="2" borderId="1" xfId="21" applyFont="1" applyFill="1" applyBorder="1" applyAlignment="1" applyProtection="1">
      <alignment horizontal="center" vertical="center"/>
      <protection/>
    </xf>
    <xf numFmtId="0" fontId="10" fillId="2" borderId="0" xfId="21" applyFont="1" applyFill="1" applyBorder="1" applyAlignment="1" applyProtection="1">
      <alignment horizontal="left" vertical="center"/>
      <protection/>
    </xf>
    <xf numFmtId="49" fontId="10" fillId="2" borderId="0" xfId="21" applyNumberFormat="1" applyFont="1" applyFill="1" applyAlignment="1" applyProtection="1">
      <alignment vertical="center"/>
      <protection/>
    </xf>
    <xf numFmtId="164" fontId="10" fillId="2" borderId="2" xfId="21" applyNumberFormat="1" applyFont="1" applyFill="1" applyBorder="1" applyAlignment="1" applyProtection="1">
      <alignment vertical="center"/>
      <protection/>
    </xf>
    <xf numFmtId="49" fontId="11" fillId="2" borderId="0" xfId="0" applyNumberFormat="1" applyFont="1" applyFill="1" applyAlignment="1" applyProtection="1">
      <alignment horizontal="center" vertical="center"/>
      <protection/>
    </xf>
    <xf numFmtId="49" fontId="11" fillId="2" borderId="0" xfId="21" applyNumberFormat="1" applyFont="1" applyFill="1" applyBorder="1" applyAlignment="1" applyProtection="1">
      <alignment horizontal="center" vertical="center"/>
      <protection/>
    </xf>
    <xf numFmtId="0" fontId="4" fillId="3" borderId="3" xfId="21" applyFont="1" applyFill="1" applyBorder="1" applyAlignment="1" applyProtection="1" quotePrefix="1">
      <alignment horizontal="right" vertical="center"/>
      <protection/>
    </xf>
    <xf numFmtId="0" fontId="4" fillId="3" borderId="0" xfId="21" applyFont="1" applyFill="1" applyBorder="1" applyAlignment="1" applyProtection="1" quotePrefix="1">
      <alignment horizontal="right" vertical="center"/>
      <protection/>
    </xf>
    <xf numFmtId="0" fontId="10" fillId="2" borderId="0" xfId="21" applyFont="1" applyFill="1" applyBorder="1" applyAlignment="1" applyProtection="1" quotePrefix="1">
      <alignment horizontal="right" vertical="center"/>
      <protection/>
    </xf>
    <xf numFmtId="164" fontId="5" fillId="4" borderId="4" xfId="0" applyNumberFormat="1" applyFont="1" applyFill="1" applyBorder="1" applyAlignment="1" applyProtection="1">
      <alignment horizontal="center" vertical="center"/>
      <protection/>
    </xf>
    <xf numFmtId="0" fontId="4" fillId="0" borderId="0" xfId="21" applyFont="1" applyFill="1" applyBorder="1" applyAlignment="1" applyProtection="1" quotePrefix="1">
      <alignment horizontal="right" vertical="center"/>
      <protection/>
    </xf>
    <xf numFmtId="0" fontId="4" fillId="0" borderId="3" xfId="21" applyFont="1" applyFill="1" applyBorder="1" applyAlignment="1" applyProtection="1" quotePrefix="1">
      <alignment horizontal="right" vertical="center"/>
      <protection/>
    </xf>
    <xf numFmtId="0" fontId="4" fillId="5" borderId="0" xfId="21" applyFont="1" applyFill="1" applyBorder="1" applyAlignment="1" applyProtection="1" quotePrefix="1">
      <alignment horizontal="right" vertical="center"/>
      <protection/>
    </xf>
    <xf numFmtId="49" fontId="10" fillId="2" borderId="0" xfId="21" applyNumberFormat="1" applyFont="1" applyFill="1" applyAlignment="1" applyProtection="1">
      <alignment horizontal="center" vertical="center"/>
      <protection/>
    </xf>
    <xf numFmtId="164" fontId="5" fillId="4" borderId="5" xfId="0" applyNumberFormat="1" applyFont="1" applyFill="1" applyBorder="1" applyAlignment="1" applyProtection="1">
      <alignment horizontal="center" vertical="center"/>
      <protection/>
    </xf>
    <xf numFmtId="0" fontId="4" fillId="2" borderId="0" xfId="21" applyFont="1" applyFill="1" applyAlignment="1" applyProtection="1">
      <alignment horizontal="left" vertical="center"/>
      <protection/>
    </xf>
    <xf numFmtId="164" fontId="6" fillId="4" borderId="4" xfId="0" applyNumberFormat="1" applyFont="1" applyFill="1" applyBorder="1" applyAlignment="1" applyProtection="1">
      <alignment horizontal="center" vertical="center"/>
      <protection/>
    </xf>
    <xf numFmtId="164" fontId="4" fillId="4" borderId="4" xfId="0" applyNumberFormat="1" applyFont="1" applyFill="1" applyBorder="1" applyAlignment="1" applyProtection="1">
      <alignment horizontal="center" vertical="center"/>
      <protection/>
    </xf>
    <xf numFmtId="164" fontId="6" fillId="4" borderId="5" xfId="0" applyNumberFormat="1" applyFont="1" applyFill="1" applyBorder="1" applyAlignment="1" applyProtection="1">
      <alignment horizontal="center" vertical="center"/>
      <protection/>
    </xf>
    <xf numFmtId="0" fontId="10" fillId="2" borderId="0" xfId="21" applyFont="1" applyFill="1" applyAlignment="1" applyProtection="1" quotePrefix="1">
      <alignment vertical="center"/>
      <protection/>
    </xf>
    <xf numFmtId="0" fontId="4" fillId="6" borderId="0" xfId="21" applyFont="1" applyFill="1" applyBorder="1" applyAlignment="1" applyProtection="1" quotePrefix="1">
      <alignment horizontal="right" vertical="center"/>
      <protection/>
    </xf>
    <xf numFmtId="0" fontId="4" fillId="7" borderId="0" xfId="21" applyFont="1" applyFill="1" applyBorder="1" applyAlignment="1" applyProtection="1" quotePrefix="1">
      <alignment horizontal="right" vertical="center"/>
      <protection/>
    </xf>
    <xf numFmtId="0" fontId="4" fillId="8" borderId="3" xfId="21" applyFont="1" applyFill="1" applyBorder="1" applyAlignment="1" applyProtection="1" quotePrefix="1">
      <alignment horizontal="right" vertical="center"/>
      <protection/>
    </xf>
    <xf numFmtId="0" fontId="6" fillId="4" borderId="4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14" fillId="2" borderId="0" xfId="21" applyFont="1" applyFill="1" applyAlignment="1" applyProtection="1" quotePrefix="1">
      <alignment vertical="center"/>
      <protection/>
    </xf>
    <xf numFmtId="0" fontId="4" fillId="7" borderId="3" xfId="21" applyFont="1" applyFill="1" applyBorder="1" applyAlignment="1" applyProtection="1" quotePrefix="1">
      <alignment horizontal="right" vertical="center"/>
      <protection/>
    </xf>
    <xf numFmtId="0" fontId="4" fillId="9" borderId="0" xfId="21" applyFont="1" applyFill="1" applyBorder="1" applyAlignment="1" applyProtection="1" quotePrefix="1">
      <alignment horizontal="right" vertical="center"/>
      <protection/>
    </xf>
    <xf numFmtId="0" fontId="4" fillId="10" borderId="0" xfId="21" applyFont="1" applyFill="1" applyBorder="1" applyAlignment="1" applyProtection="1" quotePrefix="1">
      <alignment horizontal="right" vertical="center"/>
      <protection/>
    </xf>
    <xf numFmtId="0" fontId="10" fillId="2" borderId="0" xfId="21" applyFont="1" applyFill="1" applyBorder="1" applyAlignment="1" applyProtection="1">
      <alignment vertical="center"/>
      <protection/>
    </xf>
    <xf numFmtId="0" fontId="4" fillId="11" borderId="0" xfId="21" applyFont="1" applyFill="1" applyBorder="1" applyAlignment="1" applyProtection="1" quotePrefix="1">
      <alignment horizontal="right" vertical="center"/>
      <protection/>
    </xf>
    <xf numFmtId="0" fontId="4" fillId="11" borderId="3" xfId="21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4" fillId="2" borderId="0" xfId="21" applyFont="1" applyFill="1" applyAlignment="1" applyProtection="1">
      <alignment vertical="center"/>
      <protection/>
    </xf>
    <xf numFmtId="164" fontId="6" fillId="2" borderId="0" xfId="0" applyNumberFormat="1" applyFont="1" applyFill="1" applyAlignment="1" applyProtection="1">
      <alignment horizontal="center" vertical="center"/>
      <protection/>
    </xf>
    <xf numFmtId="0" fontId="4" fillId="2" borderId="0" xfId="21" applyFont="1" applyFill="1" applyBorder="1" applyAlignment="1" applyProtection="1">
      <alignment vertical="center"/>
      <protection/>
    </xf>
    <xf numFmtId="0" fontId="10" fillId="2" borderId="0" xfId="21" applyFont="1" applyFill="1" applyBorder="1" applyAlignment="1" applyProtection="1">
      <alignment horizontal="center" vertical="center"/>
      <protection/>
    </xf>
    <xf numFmtId="0" fontId="11" fillId="2" borderId="0" xfId="21" applyFont="1" applyFill="1" applyBorder="1" applyAlignment="1" applyProtection="1">
      <alignment horizontal="left" vertical="center"/>
      <protection/>
    </xf>
    <xf numFmtId="0" fontId="4" fillId="2" borderId="0" xfId="21" applyFont="1" applyFill="1" applyBorder="1" applyAlignment="1" applyProtection="1" quotePrefix="1">
      <alignment horizontal="right" vertical="center"/>
      <protection/>
    </xf>
    <xf numFmtId="164" fontId="6" fillId="2" borderId="0" xfId="0" applyNumberFormat="1" applyFont="1" applyFill="1" applyBorder="1" applyAlignment="1" applyProtection="1">
      <alignment horizontal="center" vertical="center"/>
      <protection/>
    </xf>
    <xf numFmtId="0" fontId="6" fillId="12" borderId="6" xfId="21" applyNumberFormat="1" applyFont="1" applyFill="1" applyBorder="1" applyAlignment="1" applyProtection="1">
      <alignment horizontal="center" vertical="center"/>
      <protection/>
    </xf>
    <xf numFmtId="0" fontId="4" fillId="7" borderId="7" xfId="21" applyFont="1" applyFill="1" applyBorder="1" applyAlignment="1" applyProtection="1">
      <alignment horizontal="center" vertical="center"/>
      <protection/>
    </xf>
    <xf numFmtId="0" fontId="4" fillId="7" borderId="8" xfId="21" applyFont="1" applyFill="1" applyBorder="1" applyAlignment="1" applyProtection="1">
      <alignment horizontal="center" vertical="center"/>
      <protection/>
    </xf>
    <xf numFmtId="0" fontId="6" fillId="2" borderId="0" xfId="21" applyFont="1" applyFill="1" applyBorder="1" applyAlignment="1" applyProtection="1">
      <alignment horizontal="center" vertical="center"/>
      <protection/>
    </xf>
    <xf numFmtId="164" fontId="6" fillId="4" borderId="4" xfId="21" applyNumberFormat="1" applyFont="1" applyFill="1" applyBorder="1" applyAlignment="1" applyProtection="1">
      <alignment horizontal="center" vertical="center"/>
      <protection/>
    </xf>
    <xf numFmtId="0" fontId="10" fillId="2" borderId="4" xfId="21" applyFont="1" applyFill="1" applyBorder="1" applyAlignment="1" applyProtection="1">
      <alignment horizontal="center" vertical="center"/>
      <protection/>
    </xf>
    <xf numFmtId="0" fontId="6" fillId="2" borderId="0" xfId="21" applyFont="1" applyFill="1" applyBorder="1" applyAlignment="1" applyProtection="1" quotePrefix="1">
      <alignment horizontal="center" vertical="center"/>
      <protection/>
    </xf>
    <xf numFmtId="0" fontId="6" fillId="2" borderId="0" xfId="21" applyFont="1" applyFill="1" applyAlignment="1" applyProtection="1">
      <alignment vertical="center"/>
      <protection/>
    </xf>
    <xf numFmtId="164" fontId="6" fillId="4" borderId="5" xfId="21" applyNumberFormat="1" applyFont="1" applyFill="1" applyBorder="1" applyAlignment="1" applyProtection="1">
      <alignment horizontal="center" vertical="center"/>
      <protection/>
    </xf>
    <xf numFmtId="0" fontId="4" fillId="2" borderId="0" xfId="21" applyFont="1" applyFill="1" applyAlignment="1" applyProtection="1">
      <alignment horizontal="center" vertical="center"/>
      <protection/>
    </xf>
    <xf numFmtId="0" fontId="11" fillId="2" borderId="0" xfId="21" applyFont="1" applyFill="1" applyBorder="1" applyAlignment="1" applyProtection="1" quotePrefix="1">
      <alignment horizontal="right" vertical="center"/>
      <protection/>
    </xf>
    <xf numFmtId="0" fontId="11" fillId="2" borderId="0" xfId="21" applyFont="1" applyFill="1" applyBorder="1" applyAlignment="1" applyProtection="1">
      <alignment vertical="center"/>
      <protection/>
    </xf>
    <xf numFmtId="164" fontId="11" fillId="2" borderId="0" xfId="21" applyNumberFormat="1" applyFont="1" applyFill="1" applyBorder="1" applyAlignment="1" applyProtection="1">
      <alignment vertical="center"/>
      <protection/>
    </xf>
    <xf numFmtId="164" fontId="10" fillId="2" borderId="0" xfId="21" applyNumberFormat="1" applyFont="1" applyFill="1" applyBorder="1" applyAlignment="1" applyProtection="1">
      <alignment vertical="center"/>
      <protection/>
    </xf>
    <xf numFmtId="164" fontId="6" fillId="2" borderId="0" xfId="21" applyNumberFormat="1" applyFont="1" applyFill="1" applyAlignment="1" applyProtection="1" quotePrefix="1">
      <alignment horizontal="center" vertical="center"/>
      <protection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49" fontId="10" fillId="2" borderId="0" xfId="21" applyNumberFormat="1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/>
    </xf>
    <xf numFmtId="164" fontId="4" fillId="0" borderId="0" xfId="21" applyNumberFormat="1" applyFont="1" applyAlignment="1" applyProtection="1">
      <alignment vertical="center"/>
      <protection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0" xfId="21" applyFont="1" applyFill="1" applyAlignment="1" applyProtection="1">
      <alignment horizontal="center" vertical="center" wrapText="1"/>
      <protection/>
    </xf>
    <xf numFmtId="0" fontId="15" fillId="2" borderId="0" xfId="21" applyFont="1" applyFill="1" applyBorder="1" applyAlignment="1" applyProtection="1">
      <alignment horizontal="center" vertical="center"/>
      <protection/>
    </xf>
    <xf numFmtId="164" fontId="5" fillId="13" borderId="4" xfId="0" applyNumberFormat="1" applyFont="1" applyFill="1" applyBorder="1" applyAlignment="1" applyProtection="1">
      <alignment horizontal="center" vertical="center"/>
      <protection/>
    </xf>
    <xf numFmtId="164" fontId="6" fillId="13" borderId="4" xfId="0" applyNumberFormat="1" applyFont="1" applyFill="1" applyBorder="1" applyAlignment="1" applyProtection="1">
      <alignment horizontal="center" vertical="center"/>
      <protection/>
    </xf>
    <xf numFmtId="0" fontId="6" fillId="13" borderId="4" xfId="0" applyFont="1" applyFill="1" applyBorder="1" applyAlignment="1" applyProtection="1">
      <alignment horizontal="center" vertical="center"/>
      <protection/>
    </xf>
    <xf numFmtId="164" fontId="6" fillId="13" borderId="2" xfId="0" applyNumberFormat="1" applyFont="1" applyFill="1" applyBorder="1" applyAlignment="1" applyProtection="1">
      <alignment horizontal="center" vertical="center"/>
      <protection/>
    </xf>
    <xf numFmtId="0" fontId="6" fillId="13" borderId="6" xfId="21" applyNumberFormat="1" applyFont="1" applyFill="1" applyBorder="1" applyAlignment="1" applyProtection="1">
      <alignment horizontal="center" vertical="center"/>
      <protection/>
    </xf>
    <xf numFmtId="164" fontId="6" fillId="13" borderId="0" xfId="21" applyNumberFormat="1" applyFont="1" applyFill="1" applyAlignment="1" applyProtection="1">
      <alignment horizontal="center" vertical="center"/>
      <protection/>
    </xf>
    <xf numFmtId="0" fontId="15" fillId="2" borderId="0" xfId="21" applyFont="1" applyFill="1" applyAlignment="1" applyProtection="1">
      <alignment horizontal="center" vertical="center"/>
      <protection/>
    </xf>
    <xf numFmtId="164" fontId="15" fillId="2" borderId="0" xfId="21" applyNumberFormat="1" applyFont="1" applyFill="1" applyAlignment="1" applyProtection="1">
      <alignment vertical="center"/>
      <protection/>
    </xf>
    <xf numFmtId="0" fontId="15" fillId="2" borderId="0" xfId="21" applyFont="1" applyFill="1" applyAlignment="1" applyProtection="1">
      <alignment vertical="center"/>
      <protection/>
    </xf>
    <xf numFmtId="0" fontId="16" fillId="2" borderId="0" xfId="21" applyFont="1" applyFill="1" applyAlignment="1" applyProtection="1">
      <alignment vertical="center"/>
      <protection/>
    </xf>
    <xf numFmtId="0" fontId="17" fillId="2" borderId="0" xfId="21" applyFont="1" applyFill="1" applyAlignment="1" applyProtection="1">
      <alignment horizontal="left" vertical="center"/>
      <protection/>
    </xf>
    <xf numFmtId="164" fontId="5" fillId="12" borderId="4" xfId="0" applyNumberFormat="1" applyFont="1" applyFill="1" applyBorder="1" applyAlignment="1" applyProtection="1">
      <alignment horizontal="center" vertical="center"/>
      <protection locked="0"/>
    </xf>
    <xf numFmtId="164" fontId="6" fillId="12" borderId="4" xfId="0" applyNumberFormat="1" applyFont="1" applyFill="1" applyBorder="1" applyAlignment="1" applyProtection="1">
      <alignment horizontal="center" vertical="center"/>
      <protection locked="0"/>
    </xf>
    <xf numFmtId="0" fontId="6" fillId="12" borderId="4" xfId="0" applyFont="1" applyFill="1" applyBorder="1" applyAlignment="1" applyProtection="1">
      <alignment horizontal="center" vertical="center"/>
      <protection locked="0"/>
    </xf>
    <xf numFmtId="164" fontId="6" fillId="12" borderId="2" xfId="0" applyNumberFormat="1" applyFont="1" applyFill="1" applyBorder="1" applyAlignment="1" applyProtection="1">
      <alignment horizontal="center" vertical="center"/>
      <protection locked="0"/>
    </xf>
    <xf numFmtId="164" fontId="6" fillId="12" borderId="0" xfId="21" applyNumberFormat="1" applyFont="1" applyFill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ecksum nederlan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352425</xdr:colOff>
      <xdr:row>10</xdr:row>
      <xdr:rowOff>38100</xdr:rowOff>
    </xdr:from>
    <xdr:to>
      <xdr:col>26</xdr:col>
      <xdr:colOff>666750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61925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workbookViewId="0" topLeftCell="A1">
      <pane xSplit="1" ySplit="2" topLeftCell="B3" activePane="bottomRight" state="frozen"/>
      <selection pane="topLeft" activeCell="M38" sqref="M38"/>
      <selection pane="topRight" activeCell="M38" sqref="M38"/>
      <selection pane="bottomLeft" activeCell="M38" sqref="M38"/>
      <selection pane="bottomRight" activeCell="C34" activeCellId="3" sqref="O3:O31 O34 C3:C31 C34"/>
    </sheetView>
  </sheetViews>
  <sheetFormatPr defaultColWidth="9.140625" defaultRowHeight="11.25" customHeight="1"/>
  <cols>
    <col min="1" max="1" width="7.140625" style="82" customWidth="1"/>
    <col min="2" max="2" width="7.00390625" style="83" customWidth="1"/>
    <col min="3" max="3" width="12.140625" style="83" customWidth="1"/>
    <col min="4" max="4" width="1.28515625" style="83" customWidth="1"/>
    <col min="5" max="13" width="2.421875" style="22" customWidth="1"/>
    <col min="14" max="14" width="6.28125" style="22" customWidth="1"/>
    <col min="15" max="15" width="5.00390625" style="84" bestFit="1" customWidth="1"/>
    <col min="16" max="16" width="0.85546875" style="22" customWidth="1"/>
    <col min="17" max="24" width="2.421875" style="22" customWidth="1"/>
    <col min="25" max="25" width="5.421875" style="22" customWidth="1"/>
    <col min="26" max="26" width="4.8515625" style="22" customWidth="1"/>
    <col min="27" max="27" width="10.57421875" style="22" customWidth="1"/>
    <col min="28" max="28" width="4.140625" style="22" customWidth="1"/>
    <col min="29" max="30" width="8.8515625" style="22" customWidth="1"/>
    <col min="31" max="31" width="11.28125" style="22" customWidth="1"/>
    <col min="32" max="32" width="8.00390625" style="22" customWidth="1"/>
    <col min="33" max="34" width="8.8515625" style="22" customWidth="1"/>
    <col min="35" max="35" width="6.421875" style="83" customWidth="1"/>
    <col min="36" max="36" width="6.8515625" style="84" customWidth="1"/>
    <col min="37" max="37" width="7.140625" style="84" customWidth="1"/>
    <col min="38" max="38" width="6.140625" style="84" customWidth="1"/>
    <col min="39" max="42" width="5.421875" style="22" customWidth="1"/>
    <col min="43" max="16384" width="8.8515625" style="22" customWidth="1"/>
  </cols>
  <sheetData>
    <row r="1" spans="1:42" ht="21" customHeight="1">
      <c r="A1" s="96" t="s">
        <v>67</v>
      </c>
      <c r="B1" s="17" t="s">
        <v>68</v>
      </c>
      <c r="C1" s="88" t="s">
        <v>62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96" t="s">
        <v>67</v>
      </c>
      <c r="O1" s="97" t="s">
        <v>64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58"/>
      <c r="AA1" s="18"/>
      <c r="AB1" s="18"/>
      <c r="AC1" s="18"/>
      <c r="AD1" s="18"/>
      <c r="AE1" s="18"/>
      <c r="AF1" s="18"/>
      <c r="AG1" s="18"/>
      <c r="AH1" s="18"/>
      <c r="AI1" s="17" t="s">
        <v>22</v>
      </c>
      <c r="AJ1" s="19" t="s">
        <v>23</v>
      </c>
      <c r="AK1" s="19" t="s">
        <v>23</v>
      </c>
      <c r="AL1" s="19" t="s">
        <v>23</v>
      </c>
      <c r="AM1" s="21"/>
      <c r="AN1" s="21"/>
      <c r="AO1" s="21"/>
      <c r="AP1" s="21"/>
    </row>
    <row r="2" spans="1:42" ht="13.5" customHeight="1" thickBot="1">
      <c r="A2" s="18" t="s">
        <v>65</v>
      </c>
      <c r="B2" s="23" t="s">
        <v>61</v>
      </c>
      <c r="C2" s="16" t="s">
        <v>63</v>
      </c>
      <c r="D2" s="23"/>
      <c r="E2" s="18"/>
      <c r="F2" s="18"/>
      <c r="G2" s="18"/>
      <c r="H2" s="18"/>
      <c r="I2" s="18"/>
      <c r="J2" s="18"/>
      <c r="K2" s="18"/>
      <c r="L2" s="18"/>
      <c r="M2" s="18"/>
      <c r="N2" s="18" t="s">
        <v>65</v>
      </c>
      <c r="O2" s="24" t="s">
        <v>24</v>
      </c>
      <c r="P2" s="18"/>
      <c r="Q2" s="25" t="s">
        <v>25</v>
      </c>
      <c r="R2" s="25" t="s">
        <v>26</v>
      </c>
      <c r="S2" s="25" t="s">
        <v>27</v>
      </c>
      <c r="T2" s="25" t="s">
        <v>28</v>
      </c>
      <c r="U2" s="25" t="s">
        <v>29</v>
      </c>
      <c r="V2" s="25" t="s">
        <v>30</v>
      </c>
      <c r="W2" s="25" t="s">
        <v>31</v>
      </c>
      <c r="X2" s="25" t="s">
        <v>32</v>
      </c>
      <c r="Y2" s="18"/>
      <c r="Z2" s="98" t="s">
        <v>59</v>
      </c>
      <c r="AA2" s="18"/>
      <c r="AB2" s="18"/>
      <c r="AC2" s="18"/>
      <c r="AD2" s="18"/>
      <c r="AE2" s="18"/>
      <c r="AF2" s="27"/>
      <c r="AG2" s="18"/>
      <c r="AH2" s="18"/>
      <c r="AI2" s="23" t="s">
        <v>38</v>
      </c>
      <c r="AJ2" s="24" t="s">
        <v>42</v>
      </c>
      <c r="AK2" s="28" t="s">
        <v>41</v>
      </c>
      <c r="AL2" s="24" t="s">
        <v>40</v>
      </c>
      <c r="AM2" s="21"/>
      <c r="AN2" s="21"/>
      <c r="AO2" s="21"/>
      <c r="AP2" s="21"/>
    </row>
    <row r="3" spans="1:42" ht="11.25" customHeight="1" thickTop="1">
      <c r="A3" s="29">
        <v>14</v>
      </c>
      <c r="B3" s="90">
        <v>24</v>
      </c>
      <c r="C3" s="101">
        <v>24</v>
      </c>
      <c r="D3" s="30"/>
      <c r="E3" s="31">
        <f>VALUE(MID(HEX2BIN(C3,8),1,1))</f>
        <v>0</v>
      </c>
      <c r="F3" s="32">
        <f>VALUE(MID(HEX2BIN(C3,8),2,1))</f>
        <v>0</v>
      </c>
      <c r="G3" s="32">
        <f>VALUE(MID(HEX2BIN(C3,8),3,1))</f>
        <v>1</v>
      </c>
      <c r="H3" s="32">
        <f>VALUE(MID(HEX2BIN(C3,8),4,1))</f>
        <v>0</v>
      </c>
      <c r="I3" s="31">
        <f>VALUE(MID(HEX2BIN(C3,8),5,1))</f>
        <v>0</v>
      </c>
      <c r="J3" s="32">
        <f>VALUE(MID(HEX2BIN(C3,8),6,1))</f>
        <v>1</v>
      </c>
      <c r="K3" s="32">
        <f>VALUE(MID(HEX2BIN(C3,8),7,1))</f>
        <v>0</v>
      </c>
      <c r="L3" s="32">
        <f>VALUE(MID(HEX2BIN(C3,8),8,1))</f>
        <v>0</v>
      </c>
      <c r="M3" s="33"/>
      <c r="N3" s="29">
        <v>14</v>
      </c>
      <c r="O3" s="85">
        <v>26</v>
      </c>
      <c r="P3" s="18"/>
      <c r="Q3" s="35">
        <f>VALUE(MID(HEX2BIN(O3,8),1,1))</f>
        <v>0</v>
      </c>
      <c r="R3" s="35">
        <f>VALUE(MID(HEX2BIN(O3,8),2,1))</f>
        <v>0</v>
      </c>
      <c r="S3" s="35">
        <f>VALUE(MID(HEX2BIN(O3,8),3,1))</f>
        <v>1</v>
      </c>
      <c r="T3" s="35">
        <f>VALUE(MID(HEX2BIN(O3,8),4,1))</f>
        <v>0</v>
      </c>
      <c r="U3" s="36">
        <f>VALUE(MID(HEX2BIN(O3,8),5,1))</f>
        <v>0</v>
      </c>
      <c r="V3" s="32">
        <f>VALUE(MID(HEX2BIN(O3,8),6,1))</f>
        <v>1</v>
      </c>
      <c r="W3" s="37">
        <f>VALUE(MID(HEX2BIN(O3,8),7,1))</f>
        <v>1</v>
      </c>
      <c r="X3" s="35">
        <f>VALUE(MID(HEX2BIN(O3,8),8,1))</f>
        <v>0</v>
      </c>
      <c r="Y3" s="38"/>
      <c r="Z3" s="99" t="s">
        <v>60</v>
      </c>
      <c r="AA3" s="18"/>
      <c r="AB3" s="18"/>
      <c r="AC3" s="18"/>
      <c r="AD3" s="18"/>
      <c r="AE3" s="18"/>
      <c r="AF3" s="27"/>
      <c r="AG3" s="18"/>
      <c r="AH3" s="18"/>
      <c r="AI3" s="34">
        <v>24</v>
      </c>
      <c r="AJ3" s="34">
        <v>24</v>
      </c>
      <c r="AK3" s="34">
        <v>26</v>
      </c>
      <c r="AL3" s="39">
        <v>26</v>
      </c>
      <c r="AM3" s="34">
        <v>26</v>
      </c>
      <c r="AN3" s="34">
        <v>26</v>
      </c>
      <c r="AO3" s="34"/>
      <c r="AP3" s="34"/>
    </row>
    <row r="4" spans="1:42" ht="11.25" customHeight="1">
      <c r="A4" s="29">
        <f>A3+1</f>
        <v>15</v>
      </c>
      <c r="B4" s="91" t="s">
        <v>12</v>
      </c>
      <c r="C4" s="102" t="s">
        <v>12</v>
      </c>
      <c r="D4" s="40"/>
      <c r="E4" s="31">
        <f>VALUE(MID(HEX2BIN(C4,8),1,1))</f>
        <v>0</v>
      </c>
      <c r="F4" s="32">
        <f>VALUE(MID(HEX2BIN(C4,8),2,1))</f>
        <v>0</v>
      </c>
      <c r="G4" s="32">
        <f>VALUE(MID(HEX2BIN(C4,8),3,1))</f>
        <v>0</v>
      </c>
      <c r="H4" s="32">
        <f>VALUE(MID(HEX2BIN(C4,8),4,1))</f>
        <v>1</v>
      </c>
      <c r="I4" s="31">
        <f>VALUE(MID(HEX2BIN(C4,8),5,1))</f>
        <v>1</v>
      </c>
      <c r="J4" s="32">
        <f>VALUE(MID(HEX2BIN(C4,8),6,1))</f>
        <v>1</v>
      </c>
      <c r="K4" s="32">
        <f>VALUE(MID(HEX2BIN(C4,8),7,1))</f>
        <v>0</v>
      </c>
      <c r="L4" s="32">
        <f>VALUE(MID(HEX2BIN(C4,8),8,1))</f>
        <v>0</v>
      </c>
      <c r="M4" s="33"/>
      <c r="N4" s="29">
        <f>N3+1</f>
        <v>15</v>
      </c>
      <c r="O4" s="86" t="s">
        <v>12</v>
      </c>
      <c r="P4" s="18"/>
      <c r="Q4" s="35">
        <f>VALUE(MID(HEX2BIN(O4,8),1,1))</f>
        <v>0</v>
      </c>
      <c r="R4" s="35">
        <f>VALUE(MID(HEX2BIN(O4,8),2,1))</f>
        <v>0</v>
      </c>
      <c r="S4" s="35">
        <f>VALUE(MID(HEX2BIN(O4,8),3,1))</f>
        <v>0</v>
      </c>
      <c r="T4" s="35">
        <f>VALUE(MID(HEX2BIN(O4,8),4,1))</f>
        <v>1</v>
      </c>
      <c r="U4" s="36">
        <f>VALUE(MID(HEX2BIN(O4,8),5,1))</f>
        <v>1</v>
      </c>
      <c r="V4" s="35">
        <f>VALUE(MID(HEX2BIN(O4,8),6,1))</f>
        <v>1</v>
      </c>
      <c r="W4" s="35">
        <f>VALUE(MID(HEX2BIN(O4,8),7,1))</f>
        <v>0</v>
      </c>
      <c r="X4" s="35">
        <f>VALUE(MID(HEX2BIN(O4,8),8,1))</f>
        <v>0</v>
      </c>
      <c r="Y4" s="38"/>
      <c r="Z4" s="99" t="s">
        <v>69</v>
      </c>
      <c r="AA4" s="18"/>
      <c r="AB4" s="18"/>
      <c r="AC4" s="18"/>
      <c r="AD4" s="18"/>
      <c r="AE4" s="18"/>
      <c r="AF4" s="27"/>
      <c r="AG4" s="18"/>
      <c r="AH4" s="18"/>
      <c r="AI4" s="41" t="s">
        <v>12</v>
      </c>
      <c r="AJ4" s="41" t="s">
        <v>12</v>
      </c>
      <c r="AK4" s="42" t="s">
        <v>12</v>
      </c>
      <c r="AL4" s="43" t="s">
        <v>12</v>
      </c>
      <c r="AM4" s="41" t="s">
        <v>12</v>
      </c>
      <c r="AN4" s="41" t="s">
        <v>12</v>
      </c>
      <c r="AO4" s="41"/>
      <c r="AP4" s="41"/>
    </row>
    <row r="5" spans="1:42" ht="11.25" customHeight="1">
      <c r="A5" s="29">
        <f>A4+1</f>
        <v>16</v>
      </c>
      <c r="B5" s="91">
        <v>7</v>
      </c>
      <c r="C5" s="102">
        <v>7</v>
      </c>
      <c r="D5" s="40"/>
      <c r="E5" s="31">
        <f>VALUE(MID(HEX2BIN(C5,8),1,1))</f>
        <v>0</v>
      </c>
      <c r="F5" s="32">
        <f>VALUE(MID(HEX2BIN(C5,8),2,1))</f>
        <v>0</v>
      </c>
      <c r="G5" s="32">
        <f>VALUE(MID(HEX2BIN(C5,8),3,1))</f>
        <v>0</v>
      </c>
      <c r="H5" s="32">
        <f>VALUE(MID(HEX2BIN(C5,8),4,1))</f>
        <v>0</v>
      </c>
      <c r="I5" s="31">
        <f>VALUE(MID(HEX2BIN(C5,8),5,1))</f>
        <v>0</v>
      </c>
      <c r="J5" s="32">
        <f>VALUE(MID(HEX2BIN(C5,8),6,1))</f>
        <v>1</v>
      </c>
      <c r="K5" s="32">
        <f>VALUE(MID(HEX2BIN(C5,8),7,1))</f>
        <v>1</v>
      </c>
      <c r="L5" s="32">
        <f>VALUE(MID(HEX2BIN(C5,8),8,1))</f>
        <v>1</v>
      </c>
      <c r="M5" s="33"/>
      <c r="N5" s="29">
        <f>N4+1</f>
        <v>16</v>
      </c>
      <c r="O5" s="86">
        <v>7</v>
      </c>
      <c r="P5" s="18"/>
      <c r="Q5" s="35">
        <f>VALUE(MID(HEX2BIN(O5,8),1,1))</f>
        <v>0</v>
      </c>
      <c r="R5" s="35">
        <f>VALUE(MID(HEX2BIN(O5,8),2,1))</f>
        <v>0</v>
      </c>
      <c r="S5" s="35">
        <f>VALUE(MID(HEX2BIN(O5,8),3,1))</f>
        <v>0</v>
      </c>
      <c r="T5" s="35">
        <f>VALUE(MID(HEX2BIN(O5,8),4,1))</f>
        <v>0</v>
      </c>
      <c r="U5" s="36">
        <f>VALUE(MID(HEX2BIN(O5,8),5,1))</f>
        <v>0</v>
      </c>
      <c r="V5" s="35">
        <f>VALUE(MID(HEX2BIN(O5,8),6,1))</f>
        <v>1</v>
      </c>
      <c r="W5" s="35">
        <f>VALUE(MID(HEX2BIN(O5,8),7,1))</f>
        <v>1</v>
      </c>
      <c r="X5" s="35">
        <f>VALUE(MID(HEX2BIN(O5,8),8,1))</f>
        <v>1</v>
      </c>
      <c r="Y5" s="38"/>
      <c r="Z5" s="99"/>
      <c r="AA5" s="44"/>
      <c r="AB5" s="18"/>
      <c r="AC5" s="18"/>
      <c r="AD5" s="18"/>
      <c r="AE5" s="18"/>
      <c r="AF5" s="27"/>
      <c r="AG5" s="18"/>
      <c r="AH5" s="18"/>
      <c r="AI5" s="41">
        <v>7</v>
      </c>
      <c r="AJ5" s="41">
        <v>7</v>
      </c>
      <c r="AK5" s="42">
        <v>7</v>
      </c>
      <c r="AL5" s="43">
        <v>7</v>
      </c>
      <c r="AM5" s="41" t="s">
        <v>17</v>
      </c>
      <c r="AN5" s="41">
        <v>7</v>
      </c>
      <c r="AO5" s="41"/>
      <c r="AP5" s="41"/>
    </row>
    <row r="6" spans="1:42" ht="11.25" customHeight="1">
      <c r="A6" s="29">
        <f>A5+1</f>
        <v>17</v>
      </c>
      <c r="B6" s="91">
        <v>18</v>
      </c>
      <c r="C6" s="102">
        <v>18</v>
      </c>
      <c r="D6" s="30"/>
      <c r="E6" s="31">
        <f>VALUE(MID(HEX2BIN(C6,8),1,1))</f>
        <v>0</v>
      </c>
      <c r="F6" s="32">
        <f>VALUE(MID(HEX2BIN(C6,8),2,1))</f>
        <v>0</v>
      </c>
      <c r="G6" s="32">
        <f>VALUE(MID(HEX2BIN(C6,8),3,1))</f>
        <v>0</v>
      </c>
      <c r="H6" s="32">
        <f>VALUE(MID(HEX2BIN(C6,8),4,1))</f>
        <v>1</v>
      </c>
      <c r="I6" s="31">
        <f>VALUE(MID(HEX2BIN(C6,8),5,1))</f>
        <v>1</v>
      </c>
      <c r="J6" s="32">
        <f>VALUE(MID(HEX2BIN(C6,8),6,1))</f>
        <v>0</v>
      </c>
      <c r="K6" s="32">
        <f>VALUE(MID(HEX2BIN(C6,8),7,1))</f>
        <v>0</v>
      </c>
      <c r="L6" s="32">
        <f>VALUE(MID(HEX2BIN(C6,8),8,1))</f>
        <v>0</v>
      </c>
      <c r="M6" s="33"/>
      <c r="N6" s="29">
        <f>N5+1</f>
        <v>17</v>
      </c>
      <c r="O6" s="86">
        <v>18</v>
      </c>
      <c r="P6" s="18"/>
      <c r="Q6" s="35">
        <f>VALUE(MID(HEX2BIN(O6,8),1,1))</f>
        <v>0</v>
      </c>
      <c r="R6" s="35">
        <f>VALUE(MID(HEX2BIN(O6,8),2,1))</f>
        <v>0</v>
      </c>
      <c r="S6" s="35">
        <f>VALUE(MID(HEX2BIN(O6,8),3,1))</f>
        <v>0</v>
      </c>
      <c r="T6" s="35">
        <f>VALUE(MID(HEX2BIN(O6,8),4,1))</f>
        <v>1</v>
      </c>
      <c r="U6" s="36">
        <f>VALUE(MID(HEX2BIN(O6,8),5,1))</f>
        <v>1</v>
      </c>
      <c r="V6" s="35">
        <f>VALUE(MID(HEX2BIN(O6,8),6,1))</f>
        <v>0</v>
      </c>
      <c r="W6" s="45">
        <f>VALUE(MID(HEX2BIN(O6,8),7,1))</f>
        <v>0</v>
      </c>
      <c r="X6" s="45">
        <f>VALUE(MID(HEX2BIN(O6,8),8,1))</f>
        <v>0</v>
      </c>
      <c r="Y6" s="38"/>
      <c r="Z6" s="100" t="s">
        <v>70</v>
      </c>
      <c r="AA6" s="18"/>
      <c r="AB6" s="18"/>
      <c r="AC6" s="18"/>
      <c r="AD6" s="18"/>
      <c r="AE6" s="18"/>
      <c r="AF6" s="18"/>
      <c r="AG6" s="18"/>
      <c r="AH6" s="18"/>
      <c r="AI6" s="41">
        <v>18</v>
      </c>
      <c r="AJ6" s="41">
        <v>18</v>
      </c>
      <c r="AK6" s="42">
        <v>18</v>
      </c>
      <c r="AL6" s="43">
        <v>18</v>
      </c>
      <c r="AM6" s="41">
        <v>18</v>
      </c>
      <c r="AN6" s="41">
        <v>18</v>
      </c>
      <c r="AO6" s="41"/>
      <c r="AP6" s="41"/>
    </row>
    <row r="7" spans="1:42" ht="11.25" customHeight="1">
      <c r="A7" s="29">
        <f>A6+1</f>
        <v>18</v>
      </c>
      <c r="B7" s="91">
        <v>1</v>
      </c>
      <c r="C7" s="102">
        <v>1</v>
      </c>
      <c r="D7" s="30"/>
      <c r="E7" s="31">
        <f>VALUE(MID(HEX2BIN(C7,8),1,1))</f>
        <v>0</v>
      </c>
      <c r="F7" s="32">
        <f>VALUE(MID(HEX2BIN(C7,8),2,1))</f>
        <v>0</v>
      </c>
      <c r="G7" s="32">
        <f>VALUE(MID(HEX2BIN(C7,8),3,1))</f>
        <v>0</v>
      </c>
      <c r="H7" s="32">
        <f>VALUE(MID(HEX2BIN(C7,8),4,1))</f>
        <v>0</v>
      </c>
      <c r="I7" s="31">
        <f>VALUE(MID(HEX2BIN(C7,8),5,1))</f>
        <v>0</v>
      </c>
      <c r="J7" s="32">
        <f>VALUE(MID(HEX2BIN(C7,8),6,1))</f>
        <v>0</v>
      </c>
      <c r="K7" s="32">
        <f>VALUE(MID(HEX2BIN(C7,8),7,1))</f>
        <v>0</v>
      </c>
      <c r="L7" s="32">
        <f>VALUE(MID(HEX2BIN(C7,8),8,1))</f>
        <v>1</v>
      </c>
      <c r="M7" s="33"/>
      <c r="N7" s="29">
        <f>N6+1</f>
        <v>18</v>
      </c>
      <c r="O7" s="86">
        <v>1</v>
      </c>
      <c r="P7" s="18"/>
      <c r="Q7" s="35">
        <f>VALUE(MID(HEX2BIN(O7,8),1,1))</f>
        <v>0</v>
      </c>
      <c r="R7" s="35">
        <f>VALUE(MID(HEX2BIN(O7,8),2,1))</f>
        <v>0</v>
      </c>
      <c r="S7" s="35">
        <f>VALUE(MID(HEX2BIN(O7,8),3,1))</f>
        <v>0</v>
      </c>
      <c r="T7" s="35">
        <f>VALUE(MID(HEX2BIN(O7,8),4,1))</f>
        <v>0</v>
      </c>
      <c r="U7" s="36">
        <f>VALUE(MID(HEX2BIN(O7,8),5,1))</f>
        <v>0</v>
      </c>
      <c r="V7" s="35">
        <f>VALUE(MID(HEX2BIN(O7,8),6,1))</f>
        <v>0</v>
      </c>
      <c r="W7" s="35">
        <f>VALUE(MID(HEX2BIN(O7,8),7,1))</f>
        <v>0</v>
      </c>
      <c r="X7" s="35">
        <f>VALUE(MID(HEX2BIN(O7,8),8,1))</f>
        <v>1</v>
      </c>
      <c r="Y7" s="38"/>
      <c r="Z7" s="100" t="s">
        <v>71</v>
      </c>
      <c r="AA7" s="18"/>
      <c r="AB7" s="18"/>
      <c r="AC7" s="18"/>
      <c r="AD7" s="18"/>
      <c r="AE7" s="18"/>
      <c r="AF7" s="18"/>
      <c r="AG7" s="18"/>
      <c r="AH7" s="18"/>
      <c r="AI7" s="41">
        <v>1</v>
      </c>
      <c r="AJ7" s="41">
        <v>1</v>
      </c>
      <c r="AK7" s="42">
        <v>1</v>
      </c>
      <c r="AL7" s="43">
        <v>1</v>
      </c>
      <c r="AM7" s="41">
        <v>1</v>
      </c>
      <c r="AN7" s="41">
        <v>1</v>
      </c>
      <c r="AO7" s="41"/>
      <c r="AP7" s="41"/>
    </row>
    <row r="8" spans="1:42" ht="11.25" customHeight="1">
      <c r="A8" s="29">
        <f>A7+1</f>
        <v>19</v>
      </c>
      <c r="B8" s="91">
        <v>10</v>
      </c>
      <c r="C8" s="102">
        <v>10</v>
      </c>
      <c r="D8" s="30"/>
      <c r="E8" s="31">
        <f>VALUE(MID(HEX2BIN(C8,8),1,1))</f>
        <v>0</v>
      </c>
      <c r="F8" s="32">
        <f>VALUE(MID(HEX2BIN(C8,8),2,1))</f>
        <v>0</v>
      </c>
      <c r="G8" s="32">
        <f>VALUE(MID(HEX2BIN(C8,8),3,1))</f>
        <v>0</v>
      </c>
      <c r="H8" s="32">
        <f>VALUE(MID(HEX2BIN(C8,8),4,1))</f>
        <v>1</v>
      </c>
      <c r="I8" s="31">
        <f>VALUE(MID(HEX2BIN(C8,8),5,1))</f>
        <v>0</v>
      </c>
      <c r="J8" s="32">
        <f>VALUE(MID(HEX2BIN(C8,8),6,1))</f>
        <v>0</v>
      </c>
      <c r="K8" s="32">
        <f>VALUE(MID(HEX2BIN(C8,8),7,1))</f>
        <v>0</v>
      </c>
      <c r="L8" s="32">
        <f>VALUE(MID(HEX2BIN(C8,8),8,1))</f>
        <v>0</v>
      </c>
      <c r="M8" s="33"/>
      <c r="N8" s="29">
        <f>N7+1</f>
        <v>19</v>
      </c>
      <c r="O8" s="86">
        <v>10</v>
      </c>
      <c r="P8" s="18"/>
      <c r="Q8" s="35">
        <f>VALUE(MID(HEX2BIN(O8,8),1,1))</f>
        <v>0</v>
      </c>
      <c r="R8" s="35">
        <f>VALUE(MID(HEX2BIN(O8,8),2,1))</f>
        <v>0</v>
      </c>
      <c r="S8" s="35">
        <f>VALUE(MID(HEX2BIN(O8,8),3,1))</f>
        <v>0</v>
      </c>
      <c r="T8" s="35">
        <f>VALUE(MID(HEX2BIN(O8,8),4,1))</f>
        <v>1</v>
      </c>
      <c r="U8" s="36">
        <f>VALUE(MID(HEX2BIN(O8,8),5,1))</f>
        <v>0</v>
      </c>
      <c r="V8" s="35">
        <f>VALUE(MID(HEX2BIN(O8,8),6,1))</f>
        <v>0</v>
      </c>
      <c r="W8" s="35">
        <f>VALUE(MID(HEX2BIN(O8,8),7,1))</f>
        <v>0</v>
      </c>
      <c r="X8" s="35">
        <f>VALUE(MID(HEX2BIN(O8,8),8,1))</f>
        <v>0</v>
      </c>
      <c r="Y8" s="38"/>
      <c r="Z8" s="100" t="s">
        <v>72</v>
      </c>
      <c r="AA8" s="18"/>
      <c r="AB8" s="20"/>
      <c r="AC8" s="20"/>
      <c r="AD8" s="18"/>
      <c r="AE8" s="18"/>
      <c r="AF8" s="27"/>
      <c r="AG8" s="18"/>
      <c r="AH8" s="18"/>
      <c r="AI8" s="41">
        <v>10</v>
      </c>
      <c r="AJ8" s="41">
        <v>10</v>
      </c>
      <c r="AK8" s="42">
        <v>10</v>
      </c>
      <c r="AL8" s="43">
        <v>10</v>
      </c>
      <c r="AM8" s="41">
        <v>10</v>
      </c>
      <c r="AN8" s="41">
        <v>10</v>
      </c>
      <c r="AO8" s="41"/>
      <c r="AP8" s="41"/>
    </row>
    <row r="9" spans="1:42" ht="11.25" customHeight="1">
      <c r="A9" s="29" t="s">
        <v>33</v>
      </c>
      <c r="B9" s="91">
        <v>37</v>
      </c>
      <c r="C9" s="102">
        <v>37</v>
      </c>
      <c r="D9" s="30"/>
      <c r="E9" s="31">
        <f>VALUE(MID(HEX2BIN(C9,8),1,1))</f>
        <v>0</v>
      </c>
      <c r="F9" s="32">
        <f>VALUE(MID(HEX2BIN(C9,8),2,1))</f>
        <v>0</v>
      </c>
      <c r="G9" s="32">
        <f>VALUE(MID(HEX2BIN(C9,8),3,1))</f>
        <v>1</v>
      </c>
      <c r="H9" s="32">
        <f>VALUE(MID(HEX2BIN(C9,8),4,1))</f>
        <v>1</v>
      </c>
      <c r="I9" s="31">
        <f>VALUE(MID(HEX2BIN(C9,8),5,1))</f>
        <v>0</v>
      </c>
      <c r="J9" s="32">
        <f>VALUE(MID(HEX2BIN(C9,8),6,1))</f>
        <v>1</v>
      </c>
      <c r="K9" s="32">
        <f>VALUE(MID(HEX2BIN(C9,8),7,1))</f>
        <v>1</v>
      </c>
      <c r="L9" s="32">
        <f>VALUE(MID(HEX2BIN(C9,8),8,1))</f>
        <v>1</v>
      </c>
      <c r="M9" s="33"/>
      <c r="N9" s="29" t="s">
        <v>33</v>
      </c>
      <c r="O9" s="86">
        <v>37</v>
      </c>
      <c r="P9" s="18"/>
      <c r="Q9" s="46">
        <f>VALUE(MID(HEX2BIN(O9,8),1,1))</f>
        <v>0</v>
      </c>
      <c r="R9" s="35">
        <f>VALUE(MID(HEX2BIN(O9,8),2,1))</f>
        <v>0</v>
      </c>
      <c r="S9" s="35">
        <f>VALUE(MID(HEX2BIN(O9,8),3,1))</f>
        <v>1</v>
      </c>
      <c r="T9" s="35">
        <f>VALUE(MID(HEX2BIN(O9,8),4,1))</f>
        <v>1</v>
      </c>
      <c r="U9" s="36">
        <f>VALUE(MID(HEX2BIN(O9,8),5,1))</f>
        <v>0</v>
      </c>
      <c r="V9" s="35">
        <f>VALUE(MID(HEX2BIN(O9,8),6,1))</f>
        <v>1</v>
      </c>
      <c r="W9" s="35">
        <f>VALUE(MID(HEX2BIN(O9,8),7,1))</f>
        <v>1</v>
      </c>
      <c r="X9" s="35">
        <f>VALUE(MID(HEX2BIN(O9,8),8,1))</f>
        <v>1</v>
      </c>
      <c r="Y9" s="38"/>
      <c r="Z9" s="18"/>
      <c r="AA9" s="18"/>
      <c r="AB9" s="20"/>
      <c r="AC9" s="20"/>
      <c r="AD9" s="18"/>
      <c r="AE9" s="18"/>
      <c r="AF9" s="38"/>
      <c r="AG9" s="18"/>
      <c r="AH9" s="18"/>
      <c r="AI9" s="41">
        <v>37</v>
      </c>
      <c r="AJ9" s="41">
        <v>37</v>
      </c>
      <c r="AK9" s="42">
        <v>37</v>
      </c>
      <c r="AL9" s="43">
        <v>37</v>
      </c>
      <c r="AM9" s="41" t="s">
        <v>43</v>
      </c>
      <c r="AN9" s="41">
        <v>37</v>
      </c>
      <c r="AO9" s="41"/>
      <c r="AP9" s="41"/>
    </row>
    <row r="10" spans="1:42" ht="11.25" customHeight="1">
      <c r="A10" s="29" t="s">
        <v>34</v>
      </c>
      <c r="B10" s="91">
        <v>40</v>
      </c>
      <c r="C10" s="102">
        <v>40</v>
      </c>
      <c r="D10" s="30"/>
      <c r="E10" s="31">
        <f>VALUE(MID(HEX2BIN(C10,8),1,1))</f>
        <v>0</v>
      </c>
      <c r="F10" s="32">
        <f>VALUE(MID(HEX2BIN(C10,8),2,1))</f>
        <v>1</v>
      </c>
      <c r="G10" s="32">
        <f>VALUE(MID(HEX2BIN(C10,8),3,1))</f>
        <v>0</v>
      </c>
      <c r="H10" s="32">
        <f>VALUE(MID(HEX2BIN(C10,8),4,1))</f>
        <v>0</v>
      </c>
      <c r="I10" s="31">
        <f>VALUE(MID(HEX2BIN(C10,8),5,1))</f>
        <v>0</v>
      </c>
      <c r="J10" s="32">
        <f>VALUE(MID(HEX2BIN(C10,8),6,1))</f>
        <v>0</v>
      </c>
      <c r="K10" s="32">
        <f>VALUE(MID(HEX2BIN(C10,8),7,1))</f>
        <v>0</v>
      </c>
      <c r="L10" s="32">
        <f>VALUE(MID(HEX2BIN(C10,8),8,1))</f>
        <v>0</v>
      </c>
      <c r="M10" s="33"/>
      <c r="N10" s="29" t="s">
        <v>34</v>
      </c>
      <c r="O10" s="86">
        <v>40</v>
      </c>
      <c r="P10" s="18"/>
      <c r="Q10" s="35">
        <f>VALUE(MID(HEX2BIN(O10,8),1,1))</f>
        <v>0</v>
      </c>
      <c r="R10" s="35">
        <f>VALUE(MID(HEX2BIN(O10,8),2,1))</f>
        <v>1</v>
      </c>
      <c r="S10" s="46">
        <f>VALUE(MID(HEX2BIN(O10,8),3,1))</f>
        <v>0</v>
      </c>
      <c r="T10" s="35">
        <f>VALUE(MID(HEX2BIN(O10,8),4,1))</f>
        <v>0</v>
      </c>
      <c r="U10" s="47">
        <f>VALUE(MID(HEX2BIN(O10,8),5,1))</f>
        <v>0</v>
      </c>
      <c r="V10" s="35">
        <f>VALUE(MID(HEX2BIN(O10,8),6,1))</f>
        <v>0</v>
      </c>
      <c r="W10" s="35">
        <f>VALUE(MID(HEX2BIN(O10,8),7,1))</f>
        <v>0</v>
      </c>
      <c r="X10" s="35">
        <f>VALUE(MID(HEX2BIN(O10,8),8,1))</f>
        <v>0</v>
      </c>
      <c r="Y10" s="38"/>
      <c r="Z10" s="18"/>
      <c r="AA10" s="44"/>
      <c r="AB10" s="18"/>
      <c r="AC10" s="18"/>
      <c r="AD10" s="18"/>
      <c r="AE10" s="18"/>
      <c r="AF10" s="18"/>
      <c r="AG10" s="38"/>
      <c r="AH10" s="18"/>
      <c r="AI10" s="41">
        <v>40</v>
      </c>
      <c r="AJ10" s="41">
        <v>40</v>
      </c>
      <c r="AK10" s="42">
        <v>40</v>
      </c>
      <c r="AL10" s="43">
        <v>40</v>
      </c>
      <c r="AM10" s="41">
        <v>60</v>
      </c>
      <c r="AN10" s="41">
        <v>40</v>
      </c>
      <c r="AO10" s="41"/>
      <c r="AP10" s="41"/>
    </row>
    <row r="11" spans="1:42" ht="11.25" customHeight="1">
      <c r="A11" s="29" t="s">
        <v>12</v>
      </c>
      <c r="B11" s="91" t="s">
        <v>0</v>
      </c>
      <c r="C11" s="102" t="s">
        <v>0</v>
      </c>
      <c r="D11" s="30"/>
      <c r="E11" s="31">
        <f>VALUE(MID(HEX2BIN(C11,8),1,1))</f>
        <v>1</v>
      </c>
      <c r="F11" s="32">
        <f>VALUE(MID(HEX2BIN(C11,8),2,1))</f>
        <v>1</v>
      </c>
      <c r="G11" s="32">
        <f>VALUE(MID(HEX2BIN(C11,8),3,1))</f>
        <v>1</v>
      </c>
      <c r="H11" s="32">
        <f>VALUE(MID(HEX2BIN(C11,8),4,1))</f>
        <v>0</v>
      </c>
      <c r="I11" s="31">
        <f>VALUE(MID(HEX2BIN(C11,8),5,1))</f>
        <v>1</v>
      </c>
      <c r="J11" s="32">
        <f>VALUE(MID(HEX2BIN(C11,8),6,1))</f>
        <v>1</v>
      </c>
      <c r="K11" s="32">
        <f>VALUE(MID(HEX2BIN(C11,8),7,1))</f>
        <v>0</v>
      </c>
      <c r="L11" s="32">
        <f>VALUE(MID(HEX2BIN(C11,8),8,1))</f>
        <v>0</v>
      </c>
      <c r="M11" s="33"/>
      <c r="N11" s="29" t="s">
        <v>12</v>
      </c>
      <c r="O11" s="86" t="s">
        <v>0</v>
      </c>
      <c r="P11" s="18"/>
      <c r="Q11" s="35">
        <f>VALUE(MID(HEX2BIN(O11,8),1,1))</f>
        <v>1</v>
      </c>
      <c r="R11" s="35">
        <f>VALUE(MID(HEX2BIN(O11,8),2,1))</f>
        <v>1</v>
      </c>
      <c r="S11" s="35">
        <f>VALUE(MID(HEX2BIN(O11,8),3,1))</f>
        <v>1</v>
      </c>
      <c r="T11" s="35">
        <f>VALUE(MID(HEX2BIN(O11,8),4,1))</f>
        <v>0</v>
      </c>
      <c r="U11" s="36">
        <f>VALUE(MID(HEX2BIN(O11,8),5,1))</f>
        <v>1</v>
      </c>
      <c r="V11" s="35">
        <f>VALUE(MID(HEX2BIN(O11,8),6,1))</f>
        <v>1</v>
      </c>
      <c r="W11" s="35">
        <f>VALUE(MID(HEX2BIN(O11,8),7,1))</f>
        <v>0</v>
      </c>
      <c r="X11" s="32">
        <f>VALUE(MID(HEX2BIN(O11,8),8,1))</f>
        <v>0</v>
      </c>
      <c r="Y11" s="38"/>
      <c r="Z11" s="18"/>
      <c r="AA11" s="44"/>
      <c r="AB11" s="18"/>
      <c r="AC11" s="18"/>
      <c r="AD11" s="18"/>
      <c r="AE11" s="18"/>
      <c r="AF11" s="18"/>
      <c r="AG11" s="38"/>
      <c r="AH11" s="18"/>
      <c r="AI11" s="41" t="s">
        <v>0</v>
      </c>
      <c r="AJ11" s="41" t="s">
        <v>0</v>
      </c>
      <c r="AK11" s="42" t="s">
        <v>0</v>
      </c>
      <c r="AL11" s="43" t="s">
        <v>0</v>
      </c>
      <c r="AM11" s="41" t="s">
        <v>0</v>
      </c>
      <c r="AN11" s="41" t="s">
        <v>0</v>
      </c>
      <c r="AO11" s="41"/>
      <c r="AP11" s="41"/>
    </row>
    <row r="12" spans="1:42" ht="11.25" customHeight="1">
      <c r="A12" s="29" t="s">
        <v>15</v>
      </c>
      <c r="B12" s="91">
        <v>1</v>
      </c>
      <c r="C12" s="102">
        <v>1</v>
      </c>
      <c r="D12" s="30"/>
      <c r="E12" s="31">
        <f>VALUE(MID(HEX2BIN(C12,8),1,1))</f>
        <v>0</v>
      </c>
      <c r="F12" s="32">
        <f>VALUE(MID(HEX2BIN(C12,8),2,1))</f>
        <v>0</v>
      </c>
      <c r="G12" s="32">
        <f>VALUE(MID(HEX2BIN(C12,8),3,1))</f>
        <v>0</v>
      </c>
      <c r="H12" s="32">
        <f>VALUE(MID(HEX2BIN(C12,8),4,1))</f>
        <v>0</v>
      </c>
      <c r="I12" s="31">
        <f>VALUE(MID(HEX2BIN(C12,8),5,1))</f>
        <v>0</v>
      </c>
      <c r="J12" s="32">
        <f>VALUE(MID(HEX2BIN(C12,8),6,1))</f>
        <v>0</v>
      </c>
      <c r="K12" s="32">
        <f>VALUE(MID(HEX2BIN(C12,8),7,1))</f>
        <v>0</v>
      </c>
      <c r="L12" s="32">
        <f>VALUE(MID(HEX2BIN(C12,8),8,1))</f>
        <v>1</v>
      </c>
      <c r="M12" s="33"/>
      <c r="N12" s="29" t="s">
        <v>15</v>
      </c>
      <c r="O12" s="86">
        <v>1</v>
      </c>
      <c r="P12" s="18"/>
      <c r="Q12" s="35">
        <f>VALUE(MID(HEX2BIN(O12,8),1,1))</f>
        <v>0</v>
      </c>
      <c r="R12" s="35">
        <f>VALUE(MID(HEX2BIN(O12,8),2,1))</f>
        <v>0</v>
      </c>
      <c r="S12" s="35">
        <f>VALUE(MID(HEX2BIN(O12,8),3,1))</f>
        <v>0</v>
      </c>
      <c r="T12" s="35">
        <f>VALUE(MID(HEX2BIN(O12,8),4,1))</f>
        <v>0</v>
      </c>
      <c r="U12" s="31">
        <f>VALUE(MID(HEX2BIN(O12,8),5,1))</f>
        <v>0</v>
      </c>
      <c r="V12" s="32">
        <f>VALUE(MID(HEX2BIN(O12,8),6,1))</f>
        <v>0</v>
      </c>
      <c r="W12" s="35">
        <f>VALUE(MID(HEX2BIN(O12,8),7,1))</f>
        <v>0</v>
      </c>
      <c r="X12" s="32">
        <f>VALUE(MID(HEX2BIN(O12,8),8,1))</f>
        <v>1</v>
      </c>
      <c r="Y12" s="38"/>
      <c r="Z12" s="58"/>
      <c r="AA12" s="44"/>
      <c r="AB12" s="18"/>
      <c r="AC12" s="18"/>
      <c r="AD12" s="18"/>
      <c r="AE12" s="18"/>
      <c r="AF12" s="18"/>
      <c r="AG12" s="38"/>
      <c r="AH12" s="18"/>
      <c r="AI12" s="41">
        <v>1</v>
      </c>
      <c r="AJ12" s="41">
        <v>1</v>
      </c>
      <c r="AK12" s="42">
        <v>1</v>
      </c>
      <c r="AL12" s="43">
        <v>1</v>
      </c>
      <c r="AM12" s="41">
        <v>3</v>
      </c>
      <c r="AN12" s="41">
        <v>3</v>
      </c>
      <c r="AO12" s="41"/>
      <c r="AP12" s="41"/>
    </row>
    <row r="13" spans="1:42" ht="11.25" customHeight="1">
      <c r="A13" s="29" t="s">
        <v>10</v>
      </c>
      <c r="B13" s="90">
        <v>24</v>
      </c>
      <c r="C13" s="101">
        <v>24</v>
      </c>
      <c r="D13" s="40"/>
      <c r="E13" s="31">
        <f>VALUE(MID(HEX2BIN(C13,8),1,1))</f>
        <v>0</v>
      </c>
      <c r="F13" s="32">
        <f>VALUE(MID(HEX2BIN(C13,8),2,1))</f>
        <v>0</v>
      </c>
      <c r="G13" s="32">
        <f>VALUE(MID(HEX2BIN(C13,8),3,1))</f>
        <v>1</v>
      </c>
      <c r="H13" s="32">
        <f>VALUE(MID(HEX2BIN(C13,8),4,1))</f>
        <v>0</v>
      </c>
      <c r="I13" s="31">
        <f>VALUE(MID(HEX2BIN(C13,8),5,1))</f>
        <v>0</v>
      </c>
      <c r="J13" s="32">
        <f>VALUE(MID(HEX2BIN(C13,8),6,1))</f>
        <v>1</v>
      </c>
      <c r="K13" s="32">
        <f>VALUE(MID(HEX2BIN(C13,8),7,1))</f>
        <v>0</v>
      </c>
      <c r="L13" s="32">
        <f>VALUE(MID(HEX2BIN(C13,8),8,1))</f>
        <v>0</v>
      </c>
      <c r="M13" s="33"/>
      <c r="N13" s="29" t="s">
        <v>10</v>
      </c>
      <c r="O13" s="85">
        <v>24</v>
      </c>
      <c r="P13" s="18"/>
      <c r="Q13" s="46">
        <f>VALUE(MID(HEX2BIN(O13,8),1,1))</f>
        <v>0</v>
      </c>
      <c r="R13" s="35">
        <f>VALUE(MID(HEX2BIN(O13,8),2,1))</f>
        <v>0</v>
      </c>
      <c r="S13" s="35">
        <f>VALUE(MID(HEX2BIN(O13,8),3,1))</f>
        <v>1</v>
      </c>
      <c r="T13" s="35">
        <f>VALUE(MID(HEX2BIN(O13,8),4,1))</f>
        <v>0</v>
      </c>
      <c r="U13" s="36">
        <f>VALUE(MID(HEX2BIN(O13,8),5,1))</f>
        <v>0</v>
      </c>
      <c r="V13" s="35">
        <f>VALUE(MID(HEX2BIN(O13,8),6,1))</f>
        <v>1</v>
      </c>
      <c r="W13" s="35">
        <f>VALUE(MID(HEX2BIN(O13,8),7,1))</f>
        <v>0</v>
      </c>
      <c r="X13" s="46">
        <f>VALUE(MID(HEX2BIN(O13,8),8,1))</f>
        <v>0</v>
      </c>
      <c r="Y13" s="38"/>
      <c r="Z13" s="58"/>
      <c r="AA13" s="44"/>
      <c r="AB13" s="18"/>
      <c r="AC13" s="18"/>
      <c r="AD13" s="18"/>
      <c r="AE13" s="18"/>
      <c r="AF13" s="18"/>
      <c r="AG13" s="38"/>
      <c r="AH13" s="18"/>
      <c r="AI13" s="34">
        <v>24</v>
      </c>
      <c r="AJ13" s="34" t="s">
        <v>16</v>
      </c>
      <c r="AK13" s="34">
        <v>24</v>
      </c>
      <c r="AL13" s="39" t="s">
        <v>16</v>
      </c>
      <c r="AM13" s="34" t="s">
        <v>8</v>
      </c>
      <c r="AN13" s="34">
        <v>20</v>
      </c>
      <c r="AO13" s="34"/>
      <c r="AP13" s="34"/>
    </row>
    <row r="14" spans="1:42" ht="11.25" customHeight="1">
      <c r="A14" s="29" t="s">
        <v>17</v>
      </c>
      <c r="B14" s="92" t="s">
        <v>3</v>
      </c>
      <c r="C14" s="103" t="s">
        <v>3</v>
      </c>
      <c r="D14" s="40"/>
      <c r="E14" s="31">
        <f>VALUE(MID(HEX2BIN(C14,8),1,1))</f>
        <v>1</v>
      </c>
      <c r="F14" s="32">
        <f>VALUE(MID(HEX2BIN(C14,8),2,1))</f>
        <v>1</v>
      </c>
      <c r="G14" s="32">
        <f>VALUE(MID(HEX2BIN(C14,8),3,1))</f>
        <v>0</v>
      </c>
      <c r="H14" s="32">
        <f>VALUE(MID(HEX2BIN(C14,8),4,1))</f>
        <v>0</v>
      </c>
      <c r="I14" s="31">
        <f>VALUE(MID(HEX2BIN(C14,8),5,1))</f>
        <v>0</v>
      </c>
      <c r="J14" s="32">
        <f>VALUE(MID(HEX2BIN(C14,8),6,1))</f>
        <v>1</v>
      </c>
      <c r="K14" s="32">
        <f>VALUE(MID(HEX2BIN(C14,8),7,1))</f>
        <v>1</v>
      </c>
      <c r="L14" s="32">
        <f>VALUE(MID(HEX2BIN(C14,8),8,1))</f>
        <v>0</v>
      </c>
      <c r="M14" s="33"/>
      <c r="N14" s="29" t="s">
        <v>17</v>
      </c>
      <c r="O14" s="86" t="s">
        <v>3</v>
      </c>
      <c r="P14" s="18"/>
      <c r="Q14" s="35">
        <f>VALUE(MID(HEX2BIN(O14,8),1,1))</f>
        <v>1</v>
      </c>
      <c r="R14" s="35">
        <f>VALUE(MID(HEX2BIN(O14,8),2,1))</f>
        <v>1</v>
      </c>
      <c r="S14" s="35">
        <f>VALUE(MID(HEX2BIN(O14,8),3,1))</f>
        <v>0</v>
      </c>
      <c r="T14" s="35">
        <f>VALUE(MID(HEX2BIN(O14,8),4,1))</f>
        <v>0</v>
      </c>
      <c r="U14" s="36">
        <f>VALUE(MID(HEX2BIN(O14,8),5,1))</f>
        <v>0</v>
      </c>
      <c r="V14" s="35">
        <f>VALUE(MID(HEX2BIN(O14,8),6,1))</f>
        <v>1</v>
      </c>
      <c r="W14" s="35">
        <f>VALUE(MID(HEX2BIN(O14,8),7,1))</f>
        <v>1</v>
      </c>
      <c r="X14" s="35">
        <f>VALUE(MID(HEX2BIN(O14,8),8,1))</f>
        <v>0</v>
      </c>
      <c r="Y14" s="38"/>
      <c r="Z14" s="18"/>
      <c r="AA14" s="44"/>
      <c r="AB14" s="18"/>
      <c r="AC14" s="18"/>
      <c r="AD14" s="18"/>
      <c r="AE14" s="18"/>
      <c r="AF14" s="18"/>
      <c r="AG14" s="38"/>
      <c r="AH14" s="18"/>
      <c r="AI14" s="48" t="s">
        <v>3</v>
      </c>
      <c r="AJ14" s="41" t="s">
        <v>3</v>
      </c>
      <c r="AK14" s="49" t="s">
        <v>3</v>
      </c>
      <c r="AL14" s="43" t="s">
        <v>3</v>
      </c>
      <c r="AM14" s="41" t="s">
        <v>7</v>
      </c>
      <c r="AN14" s="41" t="s">
        <v>7</v>
      </c>
      <c r="AO14" s="41"/>
      <c r="AP14" s="41"/>
    </row>
    <row r="15" spans="1:42" ht="11.25" customHeight="1">
      <c r="A15" s="29">
        <v>20</v>
      </c>
      <c r="B15" s="91">
        <v>9</v>
      </c>
      <c r="C15" s="102">
        <v>9</v>
      </c>
      <c r="D15" s="30"/>
      <c r="E15" s="31">
        <f>VALUE(MID(HEX2BIN(C15,8),1,1))</f>
        <v>0</v>
      </c>
      <c r="F15" s="32">
        <f>VALUE(MID(HEX2BIN(C15,8),2,1))</f>
        <v>0</v>
      </c>
      <c r="G15" s="32">
        <f>VALUE(MID(HEX2BIN(C15,8),3,1))</f>
        <v>0</v>
      </c>
      <c r="H15" s="32">
        <f>VALUE(MID(HEX2BIN(C15,8),4,1))</f>
        <v>0</v>
      </c>
      <c r="I15" s="31">
        <f>VALUE(MID(HEX2BIN(C15,8),5,1))</f>
        <v>1</v>
      </c>
      <c r="J15" s="32">
        <f>VALUE(MID(HEX2BIN(C15,8),6,1))</f>
        <v>0</v>
      </c>
      <c r="K15" s="32">
        <f>VALUE(MID(HEX2BIN(C15,8),7,1))</f>
        <v>0</v>
      </c>
      <c r="L15" s="32">
        <f>VALUE(MID(HEX2BIN(C15,8),8,1))</f>
        <v>1</v>
      </c>
      <c r="M15" s="33"/>
      <c r="N15" s="29">
        <v>20</v>
      </c>
      <c r="O15" s="86">
        <v>9</v>
      </c>
      <c r="P15" s="18"/>
      <c r="Q15" s="35">
        <f>VALUE(MID(HEX2BIN(O15,8),1,1))</f>
        <v>0</v>
      </c>
      <c r="R15" s="35">
        <f>VALUE(MID(HEX2BIN(O15,8),2,1))</f>
        <v>0</v>
      </c>
      <c r="S15" s="35">
        <f>VALUE(MID(HEX2BIN(O15,8),3,1))</f>
        <v>0</v>
      </c>
      <c r="T15" s="35">
        <f>VALUE(MID(HEX2BIN(O15,8),4,1))</f>
        <v>0</v>
      </c>
      <c r="U15" s="36">
        <f>VALUE(MID(HEX2BIN(O15,8),5,1))</f>
        <v>1</v>
      </c>
      <c r="V15" s="35">
        <f>VALUE(MID(HEX2BIN(O15,8),6,1))</f>
        <v>0</v>
      </c>
      <c r="W15" s="35">
        <f>VALUE(MID(HEX2BIN(O15,8),7,1))</f>
        <v>0</v>
      </c>
      <c r="X15" s="35">
        <f>VALUE(MID(HEX2BIN(O15,8),8,1))</f>
        <v>1</v>
      </c>
      <c r="Y15" s="38"/>
      <c r="Z15" s="18"/>
      <c r="AA15" s="18"/>
      <c r="AB15" s="18"/>
      <c r="AC15" s="18"/>
      <c r="AD15" s="18"/>
      <c r="AE15" s="18"/>
      <c r="AF15" s="18"/>
      <c r="AG15" s="38"/>
      <c r="AH15" s="18"/>
      <c r="AI15" s="41">
        <v>9</v>
      </c>
      <c r="AJ15" s="41">
        <v>9</v>
      </c>
      <c r="AK15" s="42">
        <v>9</v>
      </c>
      <c r="AL15" s="43">
        <v>9</v>
      </c>
      <c r="AM15" s="41">
        <v>9</v>
      </c>
      <c r="AN15" s="41">
        <v>9</v>
      </c>
      <c r="AO15" s="41"/>
      <c r="AP15" s="41"/>
    </row>
    <row r="16" spans="1:42" ht="11.25" customHeight="1">
      <c r="A16" s="29">
        <f aca="true" t="shared" si="0" ref="A16:A24">A15+1</f>
        <v>21</v>
      </c>
      <c r="B16" s="91">
        <v>8</v>
      </c>
      <c r="C16" s="102">
        <v>8</v>
      </c>
      <c r="D16" s="30"/>
      <c r="E16" s="31">
        <f>VALUE(MID(HEX2BIN(C16,8),1,1))</f>
        <v>0</v>
      </c>
      <c r="F16" s="32">
        <f>VALUE(MID(HEX2BIN(C16,8),2,1))</f>
        <v>0</v>
      </c>
      <c r="G16" s="32">
        <f>VALUE(MID(HEX2BIN(C16,8),3,1))</f>
        <v>0</v>
      </c>
      <c r="H16" s="32">
        <f>VALUE(MID(HEX2BIN(C16,8),4,1))</f>
        <v>0</v>
      </c>
      <c r="I16" s="31">
        <f>VALUE(MID(HEX2BIN(C16,8),5,1))</f>
        <v>1</v>
      </c>
      <c r="J16" s="32">
        <f>VALUE(MID(HEX2BIN(C16,8),6,1))</f>
        <v>0</v>
      </c>
      <c r="K16" s="32">
        <f>VALUE(MID(HEX2BIN(C16,8),7,1))</f>
        <v>0</v>
      </c>
      <c r="L16" s="32">
        <f>VALUE(MID(HEX2BIN(C16,8),8,1))</f>
        <v>0</v>
      </c>
      <c r="M16" s="33"/>
      <c r="N16" s="29">
        <f aca="true" t="shared" si="1" ref="N16:N24">N15+1</f>
        <v>21</v>
      </c>
      <c r="O16" s="86">
        <v>8</v>
      </c>
      <c r="P16" s="18"/>
      <c r="Q16" s="35">
        <f>VALUE(MID(HEX2BIN(O16,8),1,1))</f>
        <v>0</v>
      </c>
      <c r="R16" s="35">
        <f>VALUE(MID(HEX2BIN(O16,8),2,1))</f>
        <v>0</v>
      </c>
      <c r="S16" s="35">
        <f>VALUE(MID(HEX2BIN(O16,8),3,1))</f>
        <v>0</v>
      </c>
      <c r="T16" s="35">
        <f>VALUE(MID(HEX2BIN(O16,8),4,1))</f>
        <v>0</v>
      </c>
      <c r="U16" s="36">
        <f>VALUE(MID(HEX2BIN(O16,8),5,1))</f>
        <v>1</v>
      </c>
      <c r="V16" s="35">
        <f>VALUE(MID(HEX2BIN(O16,8),6,1))</f>
        <v>0</v>
      </c>
      <c r="W16" s="35">
        <f>VALUE(MID(HEX2BIN(O16,8),7,1))</f>
        <v>0</v>
      </c>
      <c r="X16" s="35">
        <f>VALUE(MID(HEX2BIN(O16,8),8,1))</f>
        <v>0</v>
      </c>
      <c r="Y16" s="38"/>
      <c r="Z16" s="18"/>
      <c r="AA16" s="44"/>
      <c r="AB16" s="18"/>
      <c r="AC16" s="18"/>
      <c r="AD16" s="18"/>
      <c r="AE16" s="18"/>
      <c r="AF16" s="18"/>
      <c r="AG16" s="38"/>
      <c r="AH16" s="18"/>
      <c r="AI16" s="41">
        <v>8</v>
      </c>
      <c r="AJ16" s="41">
        <v>8</v>
      </c>
      <c r="AK16" s="42">
        <v>8</v>
      </c>
      <c r="AL16" s="43">
        <v>8</v>
      </c>
      <c r="AM16" s="41">
        <v>8</v>
      </c>
      <c r="AN16" s="41">
        <v>8</v>
      </c>
      <c r="AO16" s="41"/>
      <c r="AP16" s="41"/>
    </row>
    <row r="17" spans="1:42" ht="11.25" customHeight="1">
      <c r="A17" s="29">
        <f t="shared" si="0"/>
        <v>22</v>
      </c>
      <c r="B17" s="91">
        <v>3</v>
      </c>
      <c r="C17" s="102">
        <v>3</v>
      </c>
      <c r="D17" s="30"/>
      <c r="E17" s="31">
        <f>VALUE(MID(HEX2BIN(C17,8),1,1))</f>
        <v>0</v>
      </c>
      <c r="F17" s="32">
        <f>VALUE(MID(HEX2BIN(C17,8),2,1))</f>
        <v>0</v>
      </c>
      <c r="G17" s="32">
        <f>VALUE(MID(HEX2BIN(C17,8),3,1))</f>
        <v>0</v>
      </c>
      <c r="H17" s="32">
        <f>VALUE(MID(HEX2BIN(C17,8),4,1))</f>
        <v>0</v>
      </c>
      <c r="I17" s="31">
        <f>VALUE(MID(HEX2BIN(C17,8),5,1))</f>
        <v>0</v>
      </c>
      <c r="J17" s="32">
        <f>VALUE(MID(HEX2BIN(C17,8),6,1))</f>
        <v>0</v>
      </c>
      <c r="K17" s="32">
        <f>VALUE(MID(HEX2BIN(C17,8),7,1))</f>
        <v>1</v>
      </c>
      <c r="L17" s="32">
        <f>VALUE(MID(HEX2BIN(C17,8),8,1))</f>
        <v>1</v>
      </c>
      <c r="M17" s="33"/>
      <c r="N17" s="29">
        <f t="shared" si="1"/>
        <v>22</v>
      </c>
      <c r="O17" s="86">
        <v>3</v>
      </c>
      <c r="P17" s="18"/>
      <c r="Q17" s="46">
        <f>VALUE(MID(HEX2BIN(O17,8),1,1))</f>
        <v>0</v>
      </c>
      <c r="R17" s="35">
        <f>VALUE(MID(HEX2BIN(O17,8),2,1))</f>
        <v>0</v>
      </c>
      <c r="S17" s="46">
        <f>VALUE(MID(HEX2BIN(O17,8),3,1))</f>
        <v>0</v>
      </c>
      <c r="T17" s="35">
        <f>VALUE(MID(HEX2BIN(O17,8),4,1))</f>
        <v>0</v>
      </c>
      <c r="U17" s="36">
        <f>VALUE(MID(HEX2BIN(O17,8),5,1))</f>
        <v>0</v>
      </c>
      <c r="V17" s="46">
        <f>VALUE(MID(HEX2BIN(O17,8),6,1))</f>
        <v>0</v>
      </c>
      <c r="W17" s="35">
        <f>VALUE(MID(HEX2BIN(O17,8),7,1))</f>
        <v>1</v>
      </c>
      <c r="X17" s="46">
        <f>VALUE(MID(HEX2BIN(O17,8),8,1))</f>
        <v>1</v>
      </c>
      <c r="Y17" s="38" t="s">
        <v>35</v>
      </c>
      <c r="Z17" s="18"/>
      <c r="AA17" s="44"/>
      <c r="AB17" s="18"/>
      <c r="AC17" s="18"/>
      <c r="AD17" s="18"/>
      <c r="AE17" s="18"/>
      <c r="AF17" s="38"/>
      <c r="AG17" s="18"/>
      <c r="AH17" s="18"/>
      <c r="AI17" s="41">
        <v>3</v>
      </c>
      <c r="AJ17" s="41">
        <v>3</v>
      </c>
      <c r="AK17" s="42">
        <v>3</v>
      </c>
      <c r="AL17" s="43">
        <v>3</v>
      </c>
      <c r="AM17" s="41">
        <v>3</v>
      </c>
      <c r="AN17" s="41">
        <v>3</v>
      </c>
      <c r="AO17" s="41"/>
      <c r="AP17" s="41"/>
    </row>
    <row r="18" spans="1:42" ht="11.25" customHeight="1">
      <c r="A18" s="29">
        <f t="shared" si="0"/>
        <v>23</v>
      </c>
      <c r="B18" s="90" t="s">
        <v>14</v>
      </c>
      <c r="C18" s="101" t="s">
        <v>14</v>
      </c>
      <c r="D18" s="30"/>
      <c r="E18" s="31">
        <f>VALUE(MID(HEX2BIN(C18,8),1,1))</f>
        <v>1</v>
      </c>
      <c r="F18" s="32">
        <f>VALUE(MID(HEX2BIN(C18,8),2,1))</f>
        <v>0</v>
      </c>
      <c r="G18" s="32">
        <f>VALUE(MID(HEX2BIN(C18,8),3,1))</f>
        <v>1</v>
      </c>
      <c r="H18" s="32">
        <f>VALUE(MID(HEX2BIN(C18,8),4,1))</f>
        <v>0</v>
      </c>
      <c r="I18" s="31">
        <f>VALUE(MID(HEX2BIN(C18,8),5,1))</f>
        <v>1</v>
      </c>
      <c r="J18" s="32">
        <f>VALUE(MID(HEX2BIN(C18,8),6,1))</f>
        <v>0</v>
      </c>
      <c r="K18" s="32">
        <f>VALUE(MID(HEX2BIN(C18,8),7,1))</f>
        <v>0</v>
      </c>
      <c r="L18" s="32">
        <f>VALUE(MID(HEX2BIN(C18,8),8,1))</f>
        <v>1</v>
      </c>
      <c r="M18" s="33"/>
      <c r="N18" s="29">
        <f t="shared" si="1"/>
        <v>23</v>
      </c>
      <c r="O18" s="85" t="s">
        <v>20</v>
      </c>
      <c r="P18" s="18"/>
      <c r="Q18" s="35">
        <f>VALUE(MID(HEX2BIN(O18,8),1,1))</f>
        <v>1</v>
      </c>
      <c r="R18" s="35">
        <f>VALUE(MID(HEX2BIN(O18,8),2,1))</f>
        <v>0</v>
      </c>
      <c r="S18" s="35">
        <f>VALUE(MID(HEX2BIN(O18,8),3,1))</f>
        <v>1</v>
      </c>
      <c r="T18" s="35">
        <f>VALUE(MID(HEX2BIN(O18,8),4,1))</f>
        <v>0</v>
      </c>
      <c r="U18" s="36">
        <f>VALUE(MID(HEX2BIN(O18,8),5,1))</f>
        <v>1</v>
      </c>
      <c r="V18" s="32">
        <f>VALUE(MID(HEX2BIN(O18,8),6,1))</f>
        <v>0</v>
      </c>
      <c r="W18" s="46">
        <f>VALUE(MID(HEX2BIN(O18,8),7,1))</f>
        <v>1</v>
      </c>
      <c r="X18" s="35">
        <f>VALUE(MID(HEX2BIN(O18,8),8,1))</f>
        <v>1</v>
      </c>
      <c r="Y18" s="38"/>
      <c r="Z18" s="18"/>
      <c r="AA18" s="18"/>
      <c r="AB18" s="18"/>
      <c r="AC18" s="18"/>
      <c r="AD18" s="18"/>
      <c r="AE18" s="18"/>
      <c r="AF18" s="18"/>
      <c r="AG18" s="18"/>
      <c r="AH18" s="18"/>
      <c r="AI18" s="34" t="s">
        <v>14</v>
      </c>
      <c r="AJ18" s="34" t="s">
        <v>14</v>
      </c>
      <c r="AK18" s="34" t="s">
        <v>20</v>
      </c>
      <c r="AL18" s="39" t="s">
        <v>20</v>
      </c>
      <c r="AM18" s="34" t="s">
        <v>5</v>
      </c>
      <c r="AN18" s="34" t="s">
        <v>14</v>
      </c>
      <c r="AO18" s="34"/>
      <c r="AP18" s="34"/>
    </row>
    <row r="19" spans="1:42" ht="11.25" customHeight="1">
      <c r="A19" s="29">
        <f t="shared" si="0"/>
        <v>24</v>
      </c>
      <c r="B19" s="91">
        <v>0</v>
      </c>
      <c r="C19" s="102">
        <v>0</v>
      </c>
      <c r="D19" s="30"/>
      <c r="E19" s="31">
        <f>VALUE(MID(HEX2BIN(C19,8),1,1))</f>
        <v>0</v>
      </c>
      <c r="F19" s="32">
        <f>VALUE(MID(HEX2BIN(C19,8),2,1))</f>
        <v>0</v>
      </c>
      <c r="G19" s="32">
        <f>VALUE(MID(HEX2BIN(C19,8),3,1))</f>
        <v>0</v>
      </c>
      <c r="H19" s="32">
        <f>VALUE(MID(HEX2BIN(C19,8),4,1))</f>
        <v>0</v>
      </c>
      <c r="I19" s="31">
        <f>VALUE(MID(HEX2BIN(C19,8),5,1))</f>
        <v>0</v>
      </c>
      <c r="J19" s="32">
        <f>VALUE(MID(HEX2BIN(C19,8),6,1))</f>
        <v>0</v>
      </c>
      <c r="K19" s="32">
        <f>VALUE(MID(HEX2BIN(C19,8),7,1))</f>
        <v>0</v>
      </c>
      <c r="L19" s="32">
        <f>VALUE(MID(HEX2BIN(C19,8),8,1))</f>
        <v>0</v>
      </c>
      <c r="M19" s="33"/>
      <c r="N19" s="29">
        <f t="shared" si="1"/>
        <v>24</v>
      </c>
      <c r="O19" s="86">
        <v>0</v>
      </c>
      <c r="P19" s="18"/>
      <c r="Q19" s="35">
        <f>VALUE(MID(HEX2BIN(O19,8),1,1))</f>
        <v>0</v>
      </c>
      <c r="R19" s="35">
        <f>VALUE(MID(HEX2BIN(O19,8),2,1))</f>
        <v>0</v>
      </c>
      <c r="S19" s="35">
        <f>VALUE(MID(HEX2BIN(O19,8),3,1))</f>
        <v>0</v>
      </c>
      <c r="T19" s="35">
        <f>VALUE(MID(HEX2BIN(O19,8),4,1))</f>
        <v>0</v>
      </c>
      <c r="U19" s="36">
        <f>VALUE(MID(HEX2BIN(O19,8),5,1))</f>
        <v>0</v>
      </c>
      <c r="V19" s="35">
        <f>VALUE(MID(HEX2BIN(O19,8),6,1))</f>
        <v>0</v>
      </c>
      <c r="W19" s="32">
        <f>VALUE(MID(HEX2BIN(O19,8),7,1))</f>
        <v>0</v>
      </c>
      <c r="X19" s="35">
        <f>VALUE(MID(HEX2BIN(O19,8),8,1))</f>
        <v>0</v>
      </c>
      <c r="Y19" s="38"/>
      <c r="Z19" s="50"/>
      <c r="AA19" s="18"/>
      <c r="AB19" s="18"/>
      <c r="AC19" s="18"/>
      <c r="AD19" s="18"/>
      <c r="AE19" s="18"/>
      <c r="AF19" s="27"/>
      <c r="AG19" s="18"/>
      <c r="AH19" s="18"/>
      <c r="AI19" s="41">
        <v>0</v>
      </c>
      <c r="AJ19" s="41">
        <v>0</v>
      </c>
      <c r="AK19" s="42">
        <v>0</v>
      </c>
      <c r="AL19" s="43">
        <v>0</v>
      </c>
      <c r="AM19" s="41">
        <v>0</v>
      </c>
      <c r="AN19" s="41">
        <v>0</v>
      </c>
      <c r="AO19" s="41"/>
      <c r="AP19" s="41"/>
    </row>
    <row r="20" spans="1:42" ht="11.25" customHeight="1">
      <c r="A20" s="29">
        <f t="shared" si="0"/>
        <v>25</v>
      </c>
      <c r="B20" s="91">
        <v>13</v>
      </c>
      <c r="C20" s="102">
        <v>13</v>
      </c>
      <c r="D20" s="30"/>
      <c r="E20" s="31">
        <f>VALUE(MID(HEX2BIN(C20,8),1,1))</f>
        <v>0</v>
      </c>
      <c r="F20" s="32">
        <f>VALUE(MID(HEX2BIN(C20,8),2,1))</f>
        <v>0</v>
      </c>
      <c r="G20" s="32">
        <f>VALUE(MID(HEX2BIN(C20,8),3,1))</f>
        <v>0</v>
      </c>
      <c r="H20" s="32">
        <f>VALUE(MID(HEX2BIN(C20,8),4,1))</f>
        <v>1</v>
      </c>
      <c r="I20" s="31">
        <f>VALUE(MID(HEX2BIN(C20,8),5,1))</f>
        <v>0</v>
      </c>
      <c r="J20" s="32">
        <f>VALUE(MID(HEX2BIN(C20,8),6,1))</f>
        <v>0</v>
      </c>
      <c r="K20" s="32">
        <f>VALUE(MID(HEX2BIN(C20,8),7,1))</f>
        <v>1</v>
      </c>
      <c r="L20" s="32">
        <f>VALUE(MID(HEX2BIN(C20,8),8,1))</f>
        <v>1</v>
      </c>
      <c r="M20" s="33"/>
      <c r="N20" s="29">
        <f t="shared" si="1"/>
        <v>25</v>
      </c>
      <c r="O20" s="86">
        <v>13</v>
      </c>
      <c r="P20" s="18"/>
      <c r="Q20" s="35">
        <f>VALUE(MID(HEX2BIN(O20,8),1,1))</f>
        <v>0</v>
      </c>
      <c r="R20" s="35">
        <f>VALUE(MID(HEX2BIN(O20,8),2,1))</f>
        <v>0</v>
      </c>
      <c r="S20" s="35">
        <f>VALUE(MID(HEX2BIN(O20,8),3,1))</f>
        <v>0</v>
      </c>
      <c r="T20" s="35">
        <f>VALUE(MID(HEX2BIN(O20,8),4,1))</f>
        <v>1</v>
      </c>
      <c r="U20" s="36">
        <f>VALUE(MID(HEX2BIN(O20,8),5,1))</f>
        <v>0</v>
      </c>
      <c r="V20" s="35">
        <f>VALUE(MID(HEX2BIN(O20,8),6,1))</f>
        <v>0</v>
      </c>
      <c r="W20" s="35">
        <f>VALUE(MID(HEX2BIN(O20,8),7,1))</f>
        <v>1</v>
      </c>
      <c r="X20" s="35">
        <f>VALUE(MID(HEX2BIN(O20,8),8,1))</f>
        <v>1</v>
      </c>
      <c r="Y20" s="38"/>
      <c r="Z20" s="18"/>
      <c r="AA20" s="18"/>
      <c r="AB20" s="18"/>
      <c r="AC20" s="18"/>
      <c r="AD20" s="18"/>
      <c r="AE20" s="18"/>
      <c r="AF20" s="27"/>
      <c r="AG20" s="18"/>
      <c r="AH20" s="18"/>
      <c r="AI20" s="41">
        <v>13</v>
      </c>
      <c r="AJ20" s="41">
        <v>13</v>
      </c>
      <c r="AK20" s="42">
        <v>13</v>
      </c>
      <c r="AL20" s="43">
        <v>13</v>
      </c>
      <c r="AM20" s="41">
        <v>13</v>
      </c>
      <c r="AN20" s="41">
        <v>13</v>
      </c>
      <c r="AO20" s="41"/>
      <c r="AP20" s="41"/>
    </row>
    <row r="21" spans="1:42" ht="11.25" customHeight="1">
      <c r="A21" s="29">
        <f t="shared" si="0"/>
        <v>26</v>
      </c>
      <c r="B21" s="91">
        <v>83</v>
      </c>
      <c r="C21" s="102">
        <v>83</v>
      </c>
      <c r="D21" s="30"/>
      <c r="E21" s="31">
        <f>VALUE(MID(HEX2BIN(C21,8),1,1))</f>
        <v>1</v>
      </c>
      <c r="F21" s="32">
        <f>VALUE(MID(HEX2BIN(C21,8),2,1))</f>
        <v>0</v>
      </c>
      <c r="G21" s="32">
        <f>VALUE(MID(HEX2BIN(C21,8),3,1))</f>
        <v>0</v>
      </c>
      <c r="H21" s="32">
        <f>VALUE(MID(HEX2BIN(C21,8),4,1))</f>
        <v>0</v>
      </c>
      <c r="I21" s="31">
        <f>VALUE(MID(HEX2BIN(C21,8),5,1))</f>
        <v>0</v>
      </c>
      <c r="J21" s="32">
        <f>VALUE(MID(HEX2BIN(C21,8),6,1))</f>
        <v>0</v>
      </c>
      <c r="K21" s="32">
        <f>VALUE(MID(HEX2BIN(C21,8),7,1))</f>
        <v>1</v>
      </c>
      <c r="L21" s="32">
        <f>VALUE(MID(HEX2BIN(C21,8),8,1))</f>
        <v>1</v>
      </c>
      <c r="M21" s="33"/>
      <c r="N21" s="29">
        <f t="shared" si="1"/>
        <v>26</v>
      </c>
      <c r="O21" s="86">
        <v>83</v>
      </c>
      <c r="P21" s="18"/>
      <c r="Q21" s="35">
        <f>VALUE(MID(HEX2BIN(O21,8),1,1))</f>
        <v>1</v>
      </c>
      <c r="R21" s="35">
        <f>VALUE(MID(HEX2BIN(O21,8),2,1))</f>
        <v>0</v>
      </c>
      <c r="S21" s="32">
        <f>VALUE(MID(HEX2BIN(O21,8),3,1))</f>
        <v>0</v>
      </c>
      <c r="T21" s="35">
        <f>VALUE(MID(HEX2BIN(O21,8),4,1))</f>
        <v>0</v>
      </c>
      <c r="U21" s="36">
        <f>VALUE(MID(HEX2BIN(O21,8),5,1))</f>
        <v>0</v>
      </c>
      <c r="V21" s="35">
        <f>VALUE(MID(HEX2BIN(O21,8),6,1))</f>
        <v>0</v>
      </c>
      <c r="W21" s="35">
        <f>VALUE(MID(HEX2BIN(O21,8),7,1))</f>
        <v>1</v>
      </c>
      <c r="X21" s="35">
        <f>VALUE(MID(HEX2BIN(O21,8),8,1))</f>
        <v>1</v>
      </c>
      <c r="Y21" s="38"/>
      <c r="Z21" s="18"/>
      <c r="AA21" s="18"/>
      <c r="AB21" s="18"/>
      <c r="AC21" s="18"/>
      <c r="AD21" s="18"/>
      <c r="AE21" s="18"/>
      <c r="AF21" s="27"/>
      <c r="AG21" s="18"/>
      <c r="AH21" s="18"/>
      <c r="AI21" s="41">
        <v>83</v>
      </c>
      <c r="AJ21" s="41">
        <v>83</v>
      </c>
      <c r="AK21" s="42">
        <v>83</v>
      </c>
      <c r="AL21" s="43">
        <v>83</v>
      </c>
      <c r="AM21" s="41">
        <v>83</v>
      </c>
      <c r="AN21" s="41">
        <v>83</v>
      </c>
      <c r="AO21" s="41"/>
      <c r="AP21" s="41"/>
    </row>
    <row r="22" spans="1:42" ht="11.25" customHeight="1">
      <c r="A22" s="29">
        <f t="shared" si="0"/>
        <v>27</v>
      </c>
      <c r="B22" s="91" t="s">
        <v>19</v>
      </c>
      <c r="C22" s="102" t="s">
        <v>19</v>
      </c>
      <c r="D22" s="30"/>
      <c r="E22" s="31">
        <f>VALUE(MID(HEX2BIN(C22,8),1,1))</f>
        <v>0</v>
      </c>
      <c r="F22" s="32">
        <f>VALUE(MID(HEX2BIN(C22,8),2,1))</f>
        <v>1</v>
      </c>
      <c r="G22" s="32">
        <f>VALUE(MID(HEX2BIN(C22,8),3,1))</f>
        <v>0</v>
      </c>
      <c r="H22" s="32">
        <f>VALUE(MID(HEX2BIN(C22,8),4,1))</f>
        <v>0</v>
      </c>
      <c r="I22" s="31">
        <f>VALUE(MID(HEX2BIN(C22,8),5,1))</f>
        <v>1</v>
      </c>
      <c r="J22" s="32">
        <f>VALUE(MID(HEX2BIN(C22,8),6,1))</f>
        <v>1</v>
      </c>
      <c r="K22" s="32">
        <f>VALUE(MID(HEX2BIN(C22,8),7,1))</f>
        <v>1</v>
      </c>
      <c r="L22" s="32">
        <f>VALUE(MID(HEX2BIN(C22,8),8,1))</f>
        <v>1</v>
      </c>
      <c r="M22" s="33"/>
      <c r="N22" s="29">
        <f t="shared" si="1"/>
        <v>27</v>
      </c>
      <c r="O22" s="86" t="s">
        <v>19</v>
      </c>
      <c r="P22" s="18"/>
      <c r="Q22" s="35">
        <f>VALUE(MID(HEX2BIN(O22,8),1,1))</f>
        <v>0</v>
      </c>
      <c r="R22" s="35">
        <f>VALUE(MID(HEX2BIN(O22,8),2,1))</f>
        <v>1</v>
      </c>
      <c r="S22" s="35">
        <f>VALUE(MID(HEX2BIN(O22,8),3,1))</f>
        <v>0</v>
      </c>
      <c r="T22" s="32">
        <f>VALUE(MID(HEX2BIN(O22,8),4,1))</f>
        <v>0</v>
      </c>
      <c r="U22" s="36">
        <f>VALUE(MID(HEX2BIN(O22,8),5,1))</f>
        <v>1</v>
      </c>
      <c r="V22" s="35">
        <f>VALUE(MID(HEX2BIN(O22,8),6,1))</f>
        <v>1</v>
      </c>
      <c r="W22" s="35">
        <f>VALUE(MID(HEX2BIN(O22,8),7,1))</f>
        <v>1</v>
      </c>
      <c r="X22" s="35">
        <f>VALUE(MID(HEX2BIN(O22,8),8,1))</f>
        <v>1</v>
      </c>
      <c r="Y22" s="38"/>
      <c r="Z22" s="18"/>
      <c r="AA22" s="18"/>
      <c r="AB22" s="18"/>
      <c r="AC22" s="18"/>
      <c r="AD22" s="18"/>
      <c r="AE22" s="18"/>
      <c r="AF22" s="18"/>
      <c r="AG22" s="18"/>
      <c r="AH22" s="18"/>
      <c r="AI22" s="41" t="s">
        <v>19</v>
      </c>
      <c r="AJ22" s="41" t="s">
        <v>19</v>
      </c>
      <c r="AK22" s="42" t="s">
        <v>19</v>
      </c>
      <c r="AL22" s="43" t="s">
        <v>19</v>
      </c>
      <c r="AM22" s="41" t="s">
        <v>17</v>
      </c>
      <c r="AN22" s="41" t="s">
        <v>17</v>
      </c>
      <c r="AO22" s="41"/>
      <c r="AP22" s="41"/>
    </row>
    <row r="23" spans="1:42" ht="11.25" customHeight="1">
      <c r="A23" s="29">
        <f t="shared" si="0"/>
        <v>28</v>
      </c>
      <c r="B23" s="91">
        <v>17</v>
      </c>
      <c r="C23" s="102">
        <v>17</v>
      </c>
      <c r="D23" s="30"/>
      <c r="E23" s="31">
        <f>VALUE(MID(HEX2BIN(C23,8),1,1))</f>
        <v>0</v>
      </c>
      <c r="F23" s="32">
        <f>VALUE(MID(HEX2BIN(C23,8),2,1))</f>
        <v>0</v>
      </c>
      <c r="G23" s="32">
        <f>VALUE(MID(HEX2BIN(C23,8),3,1))</f>
        <v>0</v>
      </c>
      <c r="H23" s="32">
        <f>VALUE(MID(HEX2BIN(C23,8),4,1))</f>
        <v>1</v>
      </c>
      <c r="I23" s="31">
        <f>VALUE(MID(HEX2BIN(C23,8),5,1))</f>
        <v>0</v>
      </c>
      <c r="J23" s="32">
        <f>VALUE(MID(HEX2BIN(C23,8),6,1))</f>
        <v>1</v>
      </c>
      <c r="K23" s="32">
        <f>VALUE(MID(HEX2BIN(C23,8),7,1))</f>
        <v>1</v>
      </c>
      <c r="L23" s="32">
        <f>VALUE(MID(HEX2BIN(C23,8),8,1))</f>
        <v>1</v>
      </c>
      <c r="M23" s="33"/>
      <c r="N23" s="29">
        <f t="shared" si="1"/>
        <v>28</v>
      </c>
      <c r="O23" s="86">
        <v>17</v>
      </c>
      <c r="P23" s="18"/>
      <c r="Q23" s="35">
        <f>VALUE(MID(HEX2BIN(O23,8),1,1))</f>
        <v>0</v>
      </c>
      <c r="R23" s="35">
        <f>VALUE(MID(HEX2BIN(O23,8),2,1))</f>
        <v>0</v>
      </c>
      <c r="S23" s="35">
        <f>VALUE(MID(HEX2BIN(O23,8),3,1))</f>
        <v>0</v>
      </c>
      <c r="T23" s="35">
        <f>VALUE(MID(HEX2BIN(O23,8),4,1))</f>
        <v>1</v>
      </c>
      <c r="U23" s="36">
        <f>VALUE(MID(HEX2BIN(O23,8),5,1))</f>
        <v>0</v>
      </c>
      <c r="V23" s="35">
        <f>VALUE(MID(HEX2BIN(O23,8),6,1))</f>
        <v>1</v>
      </c>
      <c r="W23" s="35">
        <f>VALUE(MID(HEX2BIN(O23,8),7,1))</f>
        <v>1</v>
      </c>
      <c r="X23" s="35">
        <f>VALUE(MID(HEX2BIN(O23,8),8,1))</f>
        <v>1</v>
      </c>
      <c r="Y23" s="38"/>
      <c r="Z23" s="18"/>
      <c r="AA23" s="18"/>
      <c r="AB23" s="18"/>
      <c r="AC23" s="18"/>
      <c r="AD23" s="18"/>
      <c r="AE23" s="18"/>
      <c r="AF23" s="18"/>
      <c r="AG23" s="18"/>
      <c r="AH23" s="18"/>
      <c r="AI23" s="41">
        <v>17</v>
      </c>
      <c r="AJ23" s="41">
        <v>17</v>
      </c>
      <c r="AK23" s="42">
        <v>17</v>
      </c>
      <c r="AL23" s="43">
        <v>17</v>
      </c>
      <c r="AM23" s="41">
        <v>0</v>
      </c>
      <c r="AN23" s="41">
        <v>0</v>
      </c>
      <c r="AO23" s="41"/>
      <c r="AP23" s="41"/>
    </row>
    <row r="24" spans="1:42" ht="11.25" customHeight="1">
      <c r="A24" s="29">
        <f t="shared" si="0"/>
        <v>29</v>
      </c>
      <c r="B24" s="91">
        <v>0</v>
      </c>
      <c r="C24" s="102">
        <v>0</v>
      </c>
      <c r="D24" s="30"/>
      <c r="E24" s="31">
        <f>VALUE(MID(HEX2BIN(C24,8),1,1))</f>
        <v>0</v>
      </c>
      <c r="F24" s="32">
        <f>VALUE(MID(HEX2BIN(C24,8),2,1))</f>
        <v>0</v>
      </c>
      <c r="G24" s="32">
        <f>VALUE(MID(HEX2BIN(C24,8),3,1))</f>
        <v>0</v>
      </c>
      <c r="H24" s="32">
        <f>VALUE(MID(HEX2BIN(C24,8),4,1))</f>
        <v>0</v>
      </c>
      <c r="I24" s="31">
        <f>VALUE(MID(HEX2BIN(C24,8),5,1))</f>
        <v>0</v>
      </c>
      <c r="J24" s="32">
        <f>VALUE(MID(HEX2BIN(C24,8),6,1))</f>
        <v>0</v>
      </c>
      <c r="K24" s="32">
        <f>VALUE(MID(HEX2BIN(C24,8),7,1))</f>
        <v>0</v>
      </c>
      <c r="L24" s="32">
        <f>VALUE(MID(HEX2BIN(C24,8),8,1))</f>
        <v>0</v>
      </c>
      <c r="M24" s="33"/>
      <c r="N24" s="29">
        <f t="shared" si="1"/>
        <v>29</v>
      </c>
      <c r="O24" s="86">
        <v>0</v>
      </c>
      <c r="P24" s="18"/>
      <c r="Q24" s="35">
        <f>VALUE(MID(HEX2BIN(O24,8),1,1))</f>
        <v>0</v>
      </c>
      <c r="R24" s="35">
        <f>VALUE(MID(HEX2BIN(O24,8),2,1))</f>
        <v>0</v>
      </c>
      <c r="S24" s="35">
        <f>VALUE(MID(HEX2BIN(O24,8),3,1))</f>
        <v>0</v>
      </c>
      <c r="T24" s="46">
        <f>VALUE(MID(HEX2BIN(O24,8),4,1))</f>
        <v>0</v>
      </c>
      <c r="U24" s="51">
        <f>VALUE(MID(HEX2BIN(O24,8),5,1))</f>
        <v>0</v>
      </c>
      <c r="V24" s="32">
        <f>VALUE(MID(HEX2BIN(O24,8),6,1))</f>
        <v>0</v>
      </c>
      <c r="W24" s="35">
        <f>VALUE(MID(HEX2BIN(O24,8),7,1))</f>
        <v>0</v>
      </c>
      <c r="X24" s="35">
        <f>VALUE(MID(HEX2BIN(O24,8),8,1))</f>
        <v>0</v>
      </c>
      <c r="Y24" s="38"/>
      <c r="Z24" s="18"/>
      <c r="AA24" s="18"/>
      <c r="AB24" s="18"/>
      <c r="AC24" s="18"/>
      <c r="AD24" s="18"/>
      <c r="AE24" s="18"/>
      <c r="AF24" s="18"/>
      <c r="AG24" s="18"/>
      <c r="AH24" s="18"/>
      <c r="AI24" s="41">
        <v>0</v>
      </c>
      <c r="AJ24" s="41">
        <v>0</v>
      </c>
      <c r="AK24" s="42">
        <v>0</v>
      </c>
      <c r="AL24" s="43">
        <v>0</v>
      </c>
      <c r="AM24" s="41" t="s">
        <v>2</v>
      </c>
      <c r="AN24" s="41">
        <v>0</v>
      </c>
      <c r="AO24" s="41"/>
      <c r="AP24" s="41"/>
    </row>
    <row r="25" spans="1:42" ht="11.25" customHeight="1">
      <c r="A25" s="29" t="s">
        <v>9</v>
      </c>
      <c r="B25" s="91">
        <v>0</v>
      </c>
      <c r="C25" s="102">
        <v>0</v>
      </c>
      <c r="D25" s="30"/>
      <c r="E25" s="31">
        <f>VALUE(MID(HEX2BIN(C25,8),1,1))</f>
        <v>0</v>
      </c>
      <c r="F25" s="32">
        <f>VALUE(MID(HEX2BIN(C25,8),2,1))</f>
        <v>0</v>
      </c>
      <c r="G25" s="32">
        <f>VALUE(MID(HEX2BIN(C25,8),3,1))</f>
        <v>0</v>
      </c>
      <c r="H25" s="32">
        <f>VALUE(MID(HEX2BIN(C25,8),4,1))</f>
        <v>0</v>
      </c>
      <c r="I25" s="31">
        <f>VALUE(MID(HEX2BIN(C25,8),5,1))</f>
        <v>0</v>
      </c>
      <c r="J25" s="32">
        <f>VALUE(MID(HEX2BIN(C25,8),6,1))</f>
        <v>0</v>
      </c>
      <c r="K25" s="32">
        <f>VALUE(MID(HEX2BIN(C25,8),7,1))</f>
        <v>0</v>
      </c>
      <c r="L25" s="32">
        <f>VALUE(MID(HEX2BIN(C25,8),8,1))</f>
        <v>0</v>
      </c>
      <c r="M25" s="33"/>
      <c r="N25" s="29" t="s">
        <v>9</v>
      </c>
      <c r="O25" s="86">
        <v>0</v>
      </c>
      <c r="P25" s="18"/>
      <c r="Q25" s="35">
        <f>VALUE(MID(HEX2BIN(O25,8),1,1))</f>
        <v>0</v>
      </c>
      <c r="R25" s="35">
        <f>VALUE(MID(HEX2BIN(O25,8),2,1))</f>
        <v>0</v>
      </c>
      <c r="S25" s="35">
        <f>VALUE(MID(HEX2BIN(O25,8),3,1))</f>
        <v>0</v>
      </c>
      <c r="T25" s="35">
        <f>VALUE(MID(HEX2BIN(O25,8),4,1))</f>
        <v>0</v>
      </c>
      <c r="U25" s="36">
        <f>VALUE(MID(HEX2BIN(O25,8),5,1))</f>
        <v>0</v>
      </c>
      <c r="V25" s="35">
        <f>VALUE(MID(HEX2BIN(O25,8),6,1))</f>
        <v>0</v>
      </c>
      <c r="W25" s="35">
        <f>VALUE(MID(HEX2BIN(O25,8),7,1))</f>
        <v>0</v>
      </c>
      <c r="X25" s="35">
        <f>VALUE(MID(HEX2BIN(O25,8),8,1))</f>
        <v>0</v>
      </c>
      <c r="Y25" s="38"/>
      <c r="Z25" s="18"/>
      <c r="AA25" s="18"/>
      <c r="AB25" s="18"/>
      <c r="AC25" s="18"/>
      <c r="AD25" s="18"/>
      <c r="AE25" s="18"/>
      <c r="AF25" s="18"/>
      <c r="AG25" s="18"/>
      <c r="AH25" s="18"/>
      <c r="AI25" s="41">
        <v>0</v>
      </c>
      <c r="AJ25" s="41">
        <v>0</v>
      </c>
      <c r="AK25" s="42">
        <v>0</v>
      </c>
      <c r="AL25" s="43">
        <v>0</v>
      </c>
      <c r="AM25" s="41">
        <v>0</v>
      </c>
      <c r="AN25" s="41">
        <v>0</v>
      </c>
      <c r="AO25" s="41"/>
      <c r="AP25" s="41"/>
    </row>
    <row r="26" spans="1:42" ht="11.25" customHeight="1">
      <c r="A26" s="29" t="s">
        <v>36</v>
      </c>
      <c r="B26" s="91">
        <v>0</v>
      </c>
      <c r="C26" s="102">
        <v>0</v>
      </c>
      <c r="D26" s="30"/>
      <c r="E26" s="31">
        <f>VALUE(MID(HEX2BIN(C26,8),1,1))</f>
        <v>0</v>
      </c>
      <c r="F26" s="32">
        <f>VALUE(MID(HEX2BIN(C26,8),2,1))</f>
        <v>0</v>
      </c>
      <c r="G26" s="32">
        <f>VALUE(MID(HEX2BIN(C26,8),3,1))</f>
        <v>0</v>
      </c>
      <c r="H26" s="32">
        <f>VALUE(MID(HEX2BIN(C26,8),4,1))</f>
        <v>0</v>
      </c>
      <c r="I26" s="31">
        <f>VALUE(MID(HEX2BIN(C26,8),5,1))</f>
        <v>0</v>
      </c>
      <c r="J26" s="32">
        <f>VALUE(MID(HEX2BIN(C26,8),6,1))</f>
        <v>0</v>
      </c>
      <c r="K26" s="32">
        <f>VALUE(MID(HEX2BIN(C26,8),7,1))</f>
        <v>0</v>
      </c>
      <c r="L26" s="32">
        <f>VALUE(MID(HEX2BIN(C26,8),8,1))</f>
        <v>0</v>
      </c>
      <c r="M26" s="33"/>
      <c r="N26" s="29" t="s">
        <v>36</v>
      </c>
      <c r="O26" s="86">
        <v>0</v>
      </c>
      <c r="P26" s="18"/>
      <c r="Q26" s="35">
        <f>VALUE(MID(HEX2BIN(O26,8),1,1))</f>
        <v>0</v>
      </c>
      <c r="R26" s="35">
        <f>VALUE(MID(HEX2BIN(O26,8),2,1))</f>
        <v>0</v>
      </c>
      <c r="S26" s="35">
        <f>VALUE(MID(HEX2BIN(O26,8),3,1))</f>
        <v>0</v>
      </c>
      <c r="T26" s="46">
        <f>VALUE(MID(HEX2BIN(O26,8),4,1))</f>
        <v>0</v>
      </c>
      <c r="U26" s="36">
        <f>VALUE(MID(HEX2BIN(O26,8),5,1))</f>
        <v>0</v>
      </c>
      <c r="V26" s="35">
        <f>VALUE(MID(HEX2BIN(O26,8),6,1))</f>
        <v>0</v>
      </c>
      <c r="W26" s="35">
        <f>VALUE(MID(HEX2BIN(O26,8),7,1))</f>
        <v>0</v>
      </c>
      <c r="X26" s="35">
        <f>VALUE(MID(HEX2BIN(O26,8),8,1))</f>
        <v>0</v>
      </c>
      <c r="Y26" s="38"/>
      <c r="Z26" s="18"/>
      <c r="AA26" s="18"/>
      <c r="AB26" s="18"/>
      <c r="AC26" s="18" t="s">
        <v>58</v>
      </c>
      <c r="AD26" s="18"/>
      <c r="AE26" s="18"/>
      <c r="AF26" s="18"/>
      <c r="AG26" s="18"/>
      <c r="AH26" s="18"/>
      <c r="AI26" s="41">
        <v>0</v>
      </c>
      <c r="AJ26" s="41">
        <v>0</v>
      </c>
      <c r="AK26" s="42">
        <v>0</v>
      </c>
      <c r="AL26" s="43">
        <v>0</v>
      </c>
      <c r="AM26" s="41">
        <v>0</v>
      </c>
      <c r="AN26" s="41">
        <v>0</v>
      </c>
      <c r="AO26" s="41"/>
      <c r="AP26" s="41"/>
    </row>
    <row r="27" spans="1:42" ht="11.25" customHeight="1">
      <c r="A27" s="29" t="s">
        <v>11</v>
      </c>
      <c r="B27" s="90">
        <v>22</v>
      </c>
      <c r="C27" s="101">
        <v>22</v>
      </c>
      <c r="D27" s="30"/>
      <c r="E27" s="31">
        <f>VALUE(MID(HEX2BIN(C27,8),1,1))</f>
        <v>0</v>
      </c>
      <c r="F27" s="32">
        <f>VALUE(MID(HEX2BIN(C27,8),2,1))</f>
        <v>0</v>
      </c>
      <c r="G27" s="32">
        <f>VALUE(MID(HEX2BIN(C27,8),3,1))</f>
        <v>1</v>
      </c>
      <c r="H27" s="32">
        <f>VALUE(MID(HEX2BIN(C27,8),4,1))</f>
        <v>0</v>
      </c>
      <c r="I27" s="31">
        <f>VALUE(MID(HEX2BIN(C27,8),5,1))</f>
        <v>0</v>
      </c>
      <c r="J27" s="32">
        <f>VALUE(MID(HEX2BIN(C27,8),6,1))</f>
        <v>0</v>
      </c>
      <c r="K27" s="32">
        <f>VALUE(MID(HEX2BIN(C27,8),7,1))</f>
        <v>1</v>
      </c>
      <c r="L27" s="32">
        <f>VALUE(MID(HEX2BIN(C27,8),8,1))</f>
        <v>0</v>
      </c>
      <c r="M27" s="33"/>
      <c r="N27" s="29" t="s">
        <v>11</v>
      </c>
      <c r="O27" s="85">
        <v>63</v>
      </c>
      <c r="P27" s="18"/>
      <c r="Q27" s="35">
        <f>VALUE(MID(HEX2BIN(O27,8),1,1))</f>
        <v>0</v>
      </c>
      <c r="R27" s="52">
        <f>VALUE(MID(HEX2BIN(O27,8),2,1))</f>
        <v>1</v>
      </c>
      <c r="S27" s="35">
        <f>VALUE(MID(HEX2BIN(O27,8),3,1))</f>
        <v>1</v>
      </c>
      <c r="T27" s="35">
        <f>VALUE(MID(HEX2BIN(O27,8),4,1))</f>
        <v>0</v>
      </c>
      <c r="U27" s="36">
        <f>VALUE(MID(HEX2BIN(O27,8),5,1))</f>
        <v>0</v>
      </c>
      <c r="V27" s="35">
        <f>VALUE(MID(HEX2BIN(O27,8),6,1))</f>
        <v>0</v>
      </c>
      <c r="W27" s="35">
        <f>VALUE(MID(HEX2BIN(O27,8),7,1))</f>
        <v>1</v>
      </c>
      <c r="X27" s="53">
        <f>VALUE(MID(HEX2BIN(O27,8),8,1))</f>
        <v>1</v>
      </c>
      <c r="Y27" s="38"/>
      <c r="Z27" s="18"/>
      <c r="AA27" s="18"/>
      <c r="AB27" s="18"/>
      <c r="AC27" s="18"/>
      <c r="AD27" s="18"/>
      <c r="AE27" s="18"/>
      <c r="AF27" s="18"/>
      <c r="AG27" s="18"/>
      <c r="AH27" s="18"/>
      <c r="AI27" s="34">
        <v>22</v>
      </c>
      <c r="AJ27" s="34">
        <v>22</v>
      </c>
      <c r="AK27" s="34">
        <v>63</v>
      </c>
      <c r="AL27" s="39">
        <v>63</v>
      </c>
      <c r="AM27" s="34">
        <v>63</v>
      </c>
      <c r="AN27" s="34">
        <v>63</v>
      </c>
      <c r="AO27" s="34"/>
      <c r="AP27" s="34"/>
    </row>
    <row r="28" spans="1:42" ht="11.25" customHeight="1">
      <c r="A28" s="29" t="s">
        <v>18</v>
      </c>
      <c r="B28" s="91">
        <v>1</v>
      </c>
      <c r="C28" s="102">
        <v>1</v>
      </c>
      <c r="D28" s="30"/>
      <c r="E28" s="31">
        <f>VALUE(MID(HEX2BIN(C28,8),1,1))</f>
        <v>0</v>
      </c>
      <c r="F28" s="32">
        <f>VALUE(MID(HEX2BIN(C28,8),2,1))</f>
        <v>0</v>
      </c>
      <c r="G28" s="32">
        <f>VALUE(MID(HEX2BIN(C28,8),3,1))</f>
        <v>0</v>
      </c>
      <c r="H28" s="32">
        <f>VALUE(MID(HEX2BIN(C28,8),4,1))</f>
        <v>0</v>
      </c>
      <c r="I28" s="31">
        <f>VALUE(MID(HEX2BIN(C28,8),5,1))</f>
        <v>0</v>
      </c>
      <c r="J28" s="32">
        <f>VALUE(MID(HEX2BIN(C28,8),6,1))</f>
        <v>0</v>
      </c>
      <c r="K28" s="32">
        <f>VALUE(MID(HEX2BIN(C28,8),7,1))</f>
        <v>0</v>
      </c>
      <c r="L28" s="32">
        <f>VALUE(MID(HEX2BIN(C28,8),8,1))</f>
        <v>1</v>
      </c>
      <c r="M28" s="33"/>
      <c r="N28" s="29" t="s">
        <v>18</v>
      </c>
      <c r="O28" s="86">
        <v>1</v>
      </c>
      <c r="P28" s="18"/>
      <c r="Q28" s="35">
        <f>VALUE(MID(HEX2BIN(O28,8),1,1))</f>
        <v>0</v>
      </c>
      <c r="R28" s="35">
        <f>VALUE(MID(HEX2BIN(O28,8),2,1))</f>
        <v>0</v>
      </c>
      <c r="S28" s="35">
        <f>VALUE(MID(HEX2BIN(O28,8),3,1))</f>
        <v>0</v>
      </c>
      <c r="T28" s="35">
        <f>VALUE(MID(HEX2BIN(O28,8),4,1))</f>
        <v>0</v>
      </c>
      <c r="U28" s="36">
        <f>VALUE(MID(HEX2BIN(O28,8),5,1))</f>
        <v>0</v>
      </c>
      <c r="V28" s="35">
        <f>VALUE(MID(HEX2BIN(O28,8),6,1))</f>
        <v>0</v>
      </c>
      <c r="W28" s="35">
        <f>VALUE(MID(HEX2BIN(O28,8),7,1))</f>
        <v>0</v>
      </c>
      <c r="X28" s="35">
        <f>VALUE(MID(HEX2BIN(O28,8),8,1))</f>
        <v>1</v>
      </c>
      <c r="Y28" s="38"/>
      <c r="Z28" s="18"/>
      <c r="AA28" s="18"/>
      <c r="AB28" s="18"/>
      <c r="AC28" s="18"/>
      <c r="AD28" s="18"/>
      <c r="AE28" s="18"/>
      <c r="AF28" s="18"/>
      <c r="AG28" s="18"/>
      <c r="AH28" s="18"/>
      <c r="AI28" s="41">
        <v>1</v>
      </c>
      <c r="AJ28" s="41">
        <v>1</v>
      </c>
      <c r="AK28" s="42">
        <v>1</v>
      </c>
      <c r="AL28" s="43">
        <v>1</v>
      </c>
      <c r="AM28" s="41">
        <v>0</v>
      </c>
      <c r="AN28" s="41">
        <v>0</v>
      </c>
      <c r="AO28" s="41"/>
      <c r="AP28" s="41"/>
    </row>
    <row r="29" spans="1:42" ht="11.25" customHeight="1">
      <c r="A29" s="29" t="s">
        <v>37</v>
      </c>
      <c r="B29" s="91" t="s">
        <v>4</v>
      </c>
      <c r="C29" s="102" t="s">
        <v>4</v>
      </c>
      <c r="D29" s="30"/>
      <c r="E29" s="31">
        <f>VALUE(MID(HEX2BIN(C29,8),1,1))</f>
        <v>1</v>
      </c>
      <c r="F29" s="32">
        <f>VALUE(MID(HEX2BIN(C29,8),2,1))</f>
        <v>1</v>
      </c>
      <c r="G29" s="32">
        <f>VALUE(MID(HEX2BIN(C29,8),3,1))</f>
        <v>0</v>
      </c>
      <c r="H29" s="32">
        <f>VALUE(MID(HEX2BIN(C29,8),4,1))</f>
        <v>1</v>
      </c>
      <c r="I29" s="31">
        <f>VALUE(MID(HEX2BIN(C29,8),5,1))</f>
        <v>0</v>
      </c>
      <c r="J29" s="32">
        <f>VALUE(MID(HEX2BIN(C29,8),6,1))</f>
        <v>0</v>
      </c>
      <c r="K29" s="32">
        <f>VALUE(MID(HEX2BIN(C29,8),7,1))</f>
        <v>0</v>
      </c>
      <c r="L29" s="32">
        <f>VALUE(MID(HEX2BIN(C29,8),8,1))</f>
        <v>0</v>
      </c>
      <c r="M29" s="33"/>
      <c r="N29" s="29" t="s">
        <v>37</v>
      </c>
      <c r="O29" s="86" t="s">
        <v>4</v>
      </c>
      <c r="P29" s="54"/>
      <c r="Q29" s="55">
        <f>VALUE(MID(HEX2BIN(O29,8),1,1))</f>
        <v>1</v>
      </c>
      <c r="R29" s="55">
        <f>VALUE(MID(HEX2BIN(O29,8),2,1))</f>
        <v>1</v>
      </c>
      <c r="S29" s="55">
        <f>VALUE(MID(HEX2BIN(O29,8),3,1))</f>
        <v>0</v>
      </c>
      <c r="T29" s="55">
        <f>VALUE(MID(HEX2BIN(O29,8),4,1))</f>
        <v>1</v>
      </c>
      <c r="U29" s="56">
        <f>VALUE(MID(HEX2BIN(O29,8),5,1))</f>
        <v>0</v>
      </c>
      <c r="V29" s="55">
        <f>VALUE(MID(HEX2BIN(O29,8),6,1))</f>
        <v>0</v>
      </c>
      <c r="W29" s="55">
        <f>VALUE(MID(HEX2BIN(O29,8),7,1))</f>
        <v>0</v>
      </c>
      <c r="X29" s="55">
        <f>VALUE(MID(HEX2BIN(O29,8),8,1))</f>
        <v>0</v>
      </c>
      <c r="Y29" s="38"/>
      <c r="Z29" s="18"/>
      <c r="AA29" s="18"/>
      <c r="AB29" s="18"/>
      <c r="AC29" s="18"/>
      <c r="AD29" s="18"/>
      <c r="AE29" s="18"/>
      <c r="AF29" s="18"/>
      <c r="AG29" s="18"/>
      <c r="AH29" s="18"/>
      <c r="AI29" s="41" t="s">
        <v>4</v>
      </c>
      <c r="AJ29" s="41" t="s">
        <v>4</v>
      </c>
      <c r="AK29" s="42" t="s">
        <v>4</v>
      </c>
      <c r="AL29" s="43" t="s">
        <v>4</v>
      </c>
      <c r="AM29" s="41" t="s">
        <v>4</v>
      </c>
      <c r="AN29" s="41" t="s">
        <v>4</v>
      </c>
      <c r="AO29" s="41"/>
      <c r="AP29" s="41"/>
    </row>
    <row r="30" spans="1:42" ht="11.25" customHeight="1">
      <c r="A30" s="29" t="s">
        <v>1</v>
      </c>
      <c r="B30" s="92" t="s">
        <v>1</v>
      </c>
      <c r="C30" s="103" t="s">
        <v>1</v>
      </c>
      <c r="D30" s="57"/>
      <c r="E30" s="31">
        <f>VALUE(MID(HEX2BIN(C30,8),1,1))</f>
        <v>0</v>
      </c>
      <c r="F30" s="32">
        <f>VALUE(MID(HEX2BIN(C30,8),2,1))</f>
        <v>0</v>
      </c>
      <c r="G30" s="32">
        <f>VALUE(MID(HEX2BIN(C30,8),3,1))</f>
        <v>1</v>
      </c>
      <c r="H30" s="32">
        <f>VALUE(MID(HEX2BIN(C30,8),4,1))</f>
        <v>0</v>
      </c>
      <c r="I30" s="31">
        <f>VALUE(MID(HEX2BIN(C30,8),5,1))</f>
        <v>1</v>
      </c>
      <c r="J30" s="32">
        <f>VALUE(MID(HEX2BIN(C30,8),6,1))</f>
        <v>1</v>
      </c>
      <c r="K30" s="32">
        <f>VALUE(MID(HEX2BIN(C30,8),7,1))</f>
        <v>1</v>
      </c>
      <c r="L30" s="32">
        <f>VALUE(MID(HEX2BIN(C30,8),8,1))</f>
        <v>1</v>
      </c>
      <c r="M30" s="33"/>
      <c r="N30" s="29" t="s">
        <v>1</v>
      </c>
      <c r="O30" s="86" t="s">
        <v>1</v>
      </c>
      <c r="P30" s="54"/>
      <c r="Q30" s="35">
        <f>VALUE(MID(HEX2BIN(O30,8),1,1))</f>
        <v>0</v>
      </c>
      <c r="R30" s="35">
        <f>VALUE(MID(HEX2BIN(O30,8),2,1))</f>
        <v>0</v>
      </c>
      <c r="S30" s="35">
        <f>VALUE(MID(HEX2BIN(O30,8),3,1))</f>
        <v>1</v>
      </c>
      <c r="T30" s="35">
        <f>VALUE(MID(HEX2BIN(O30,8),4,1))</f>
        <v>0</v>
      </c>
      <c r="U30" s="36">
        <f>VALUE(MID(HEX2BIN(O30,8),5,1))</f>
        <v>1</v>
      </c>
      <c r="V30" s="35">
        <f>VALUE(MID(HEX2BIN(O30,8),6,1))</f>
        <v>1</v>
      </c>
      <c r="W30" s="35">
        <f>VALUE(MID(HEX2BIN(O30,8),7,1))</f>
        <v>1</v>
      </c>
      <c r="X30" s="35">
        <f>VALUE(MID(HEX2BIN(O30,8),8,1))</f>
        <v>1</v>
      </c>
      <c r="Y30" s="38"/>
      <c r="Z30" s="18"/>
      <c r="AA30" s="58"/>
      <c r="AB30" s="18"/>
      <c r="AC30" s="18"/>
      <c r="AD30" s="18"/>
      <c r="AE30" s="18"/>
      <c r="AF30" s="18"/>
      <c r="AG30" s="18"/>
      <c r="AH30" s="18"/>
      <c r="AI30" s="48" t="s">
        <v>1</v>
      </c>
      <c r="AJ30" s="41" t="s">
        <v>1</v>
      </c>
      <c r="AK30" s="49" t="s">
        <v>1</v>
      </c>
      <c r="AL30" s="43" t="s">
        <v>1</v>
      </c>
      <c r="AM30" s="41" t="s">
        <v>1</v>
      </c>
      <c r="AN30" s="41" t="s">
        <v>1</v>
      </c>
      <c r="AO30" s="41"/>
      <c r="AP30" s="41"/>
    </row>
    <row r="31" spans="1:42" ht="11.25" customHeight="1">
      <c r="A31" s="29">
        <v>30</v>
      </c>
      <c r="B31" s="93">
        <v>21</v>
      </c>
      <c r="C31" s="104">
        <v>21</v>
      </c>
      <c r="D31" s="59"/>
      <c r="E31" s="31">
        <f>VALUE(MID(HEX2BIN(C31,8),1,1))</f>
        <v>0</v>
      </c>
      <c r="F31" s="32">
        <f>VALUE(MID(HEX2BIN(C31,8),2,1))</f>
        <v>0</v>
      </c>
      <c r="G31" s="32">
        <f>VALUE(MID(HEX2BIN(C31,8),3,1))</f>
        <v>1</v>
      </c>
      <c r="H31" s="32">
        <f>VALUE(MID(HEX2BIN(C31,8),4,1))</f>
        <v>0</v>
      </c>
      <c r="I31" s="31">
        <f>VALUE(MID(HEX2BIN(C31,8),5,1))</f>
        <v>0</v>
      </c>
      <c r="J31" s="32">
        <f>VALUE(MID(HEX2BIN(C31,8),6,1))</f>
        <v>0</v>
      </c>
      <c r="K31" s="32">
        <f>VALUE(MID(HEX2BIN(C31,8),7,1))</f>
        <v>0</v>
      </c>
      <c r="L31" s="32">
        <f>VALUE(MID(HEX2BIN(C31,8),8,1))</f>
        <v>1</v>
      </c>
      <c r="M31" s="33"/>
      <c r="N31" s="29">
        <v>30</v>
      </c>
      <c r="O31" s="87">
        <v>21</v>
      </c>
      <c r="P31" s="54"/>
      <c r="Q31" s="35">
        <f>VALUE(MID(HEX2BIN(O31,8),1,1))</f>
        <v>0</v>
      </c>
      <c r="R31" s="35">
        <f>VALUE(MID(HEX2BIN(O31,8),2,1))</f>
        <v>0</v>
      </c>
      <c r="S31" s="35">
        <f>VALUE(MID(HEX2BIN(O31,8),3,1))</f>
        <v>1</v>
      </c>
      <c r="T31" s="35">
        <f>VALUE(MID(HEX2BIN(O31,8),4,1))</f>
        <v>0</v>
      </c>
      <c r="U31" s="36">
        <f>VALUE(MID(HEX2BIN(O31,8),5,1))</f>
        <v>0</v>
      </c>
      <c r="V31" s="35">
        <f>VALUE(MID(HEX2BIN(O31,8),6,1))</f>
        <v>0</v>
      </c>
      <c r="W31" s="35">
        <f>VALUE(MID(HEX2BIN(O31,8),7,1))</f>
        <v>0</v>
      </c>
      <c r="X31" s="35">
        <f>VALUE(MID(HEX2BIN(O31,8),8,1))</f>
        <v>1</v>
      </c>
      <c r="Y31" s="38"/>
      <c r="Z31" s="18"/>
      <c r="AA31" s="60"/>
      <c r="AB31" s="18"/>
      <c r="AC31" s="18"/>
      <c r="AD31" s="18"/>
      <c r="AE31" s="18"/>
      <c r="AF31" s="18"/>
      <c r="AG31" s="18"/>
      <c r="AH31" s="18"/>
      <c r="AI31" s="41">
        <v>21</v>
      </c>
      <c r="AJ31" s="41">
        <v>21</v>
      </c>
      <c r="AK31" s="42">
        <v>21</v>
      </c>
      <c r="AL31" s="43">
        <v>21</v>
      </c>
      <c r="AM31" s="41">
        <v>20</v>
      </c>
      <c r="AN31" s="41">
        <v>20</v>
      </c>
      <c r="AO31" s="41"/>
      <c r="AP31" s="41"/>
    </row>
    <row r="32" spans="1:42" ht="11.25" customHeight="1" thickBot="1">
      <c r="A32" s="89" t="s">
        <v>66</v>
      </c>
      <c r="B32" s="62" t="s">
        <v>45</v>
      </c>
      <c r="C32" s="62"/>
      <c r="D32" s="26"/>
      <c r="E32" s="63"/>
      <c r="F32" s="63"/>
      <c r="G32" s="63"/>
      <c r="H32" s="63"/>
      <c r="I32" s="63"/>
      <c r="J32" s="63"/>
      <c r="K32" s="63"/>
      <c r="L32" s="63"/>
      <c r="M32" s="33"/>
      <c r="N32" s="89" t="s">
        <v>66</v>
      </c>
      <c r="O32" s="64"/>
      <c r="P32" s="54"/>
      <c r="Q32" s="63"/>
      <c r="R32" s="63"/>
      <c r="S32" s="63"/>
      <c r="T32" s="63"/>
      <c r="U32" s="63"/>
      <c r="V32" s="63"/>
      <c r="W32" s="63"/>
      <c r="X32" s="63"/>
      <c r="Y32" s="60"/>
      <c r="Z32" s="58"/>
      <c r="AA32" s="60"/>
      <c r="AB32" s="58"/>
      <c r="AC32" s="18"/>
      <c r="AD32" s="18"/>
      <c r="AE32" s="18"/>
      <c r="AF32" s="18"/>
      <c r="AG32" s="18"/>
      <c r="AH32" s="18"/>
      <c r="AI32" s="23" t="s">
        <v>39</v>
      </c>
      <c r="AJ32" s="23"/>
      <c r="AK32" s="23"/>
      <c r="AL32" s="23"/>
      <c r="AM32" s="41"/>
      <c r="AN32" s="41"/>
      <c r="AO32" s="41"/>
      <c r="AP32" s="41"/>
    </row>
    <row r="33" spans="1:42" ht="11.25" customHeight="1" thickBot="1">
      <c r="A33" s="21" t="s">
        <v>6</v>
      </c>
      <c r="B33" s="94" t="s">
        <v>4</v>
      </c>
      <c r="C33" s="65" t="str">
        <f>BIN2HEX(CONCATENATE(E33,F33,G33,H33,I33,J33,K33,L33),2)</f>
        <v>D0</v>
      </c>
      <c r="D33" s="40"/>
      <c r="E33" s="66">
        <f>IF(ISODD(SUM(E3:E31)),1,0)</f>
        <v>1</v>
      </c>
      <c r="F33" s="66">
        <f>IF(ISODD(SUM(F3:F31)),1,0)</f>
        <v>1</v>
      </c>
      <c r="G33" s="66">
        <f>IF(ISODD(SUM(G3:G31)),1,0)</f>
        <v>0</v>
      </c>
      <c r="H33" s="66">
        <f>IF(ISODD(SUM(H3:H31)),1,0)</f>
        <v>1</v>
      </c>
      <c r="I33" s="66">
        <f>IF(ISODD(SUM(I3:I31)),1,0)</f>
        <v>0</v>
      </c>
      <c r="J33" s="66">
        <f>IF(ISODD(SUM(J3:J31)),1,0)</f>
        <v>0</v>
      </c>
      <c r="K33" s="66">
        <f>IF(ISODD(SUM(K3:K31)),1,0)</f>
        <v>0</v>
      </c>
      <c r="L33" s="67">
        <f>IF(ISODD(SUM(L3:L31)),1,0)</f>
        <v>0</v>
      </c>
      <c r="M33" s="61"/>
      <c r="N33" s="21" t="s">
        <v>6</v>
      </c>
      <c r="O33" s="65" t="str">
        <f>BIN2HEX(CONCATENATE(Q33,R33,S33,T33,U33,V33,W33,X33),2)</f>
        <v>91</v>
      </c>
      <c r="P33" s="18"/>
      <c r="Q33" s="66">
        <f>IF(ISODD(SUM(Q3:Q31)),1,0)</f>
        <v>1</v>
      </c>
      <c r="R33" s="66">
        <f>IF(ISODD(SUM(R3:R31)),1,0)</f>
        <v>0</v>
      </c>
      <c r="S33" s="66">
        <f>IF(ISODD(SUM(S3:S31)),1,0)</f>
        <v>0</v>
      </c>
      <c r="T33" s="66">
        <f>IF(ISODD(SUM(T3:T31)),1,0)</f>
        <v>1</v>
      </c>
      <c r="U33" s="66">
        <f>IF(ISODD(SUM(U3:U31)),1,0)</f>
        <v>0</v>
      </c>
      <c r="V33" s="66">
        <f>IF(ISODD(SUM(V3:V31)),1,0)</f>
        <v>0</v>
      </c>
      <c r="W33" s="66">
        <f>IF(ISODD(SUM(W3:W31)),1,0)</f>
        <v>0</v>
      </c>
      <c r="X33" s="67">
        <f>IF(ISODD(SUM(X3:X31)),1,0)</f>
        <v>1</v>
      </c>
      <c r="Y33" s="58"/>
      <c r="Z33" s="58"/>
      <c r="AA33" s="68"/>
      <c r="AB33" s="58"/>
      <c r="AC33" s="18"/>
      <c r="AD33" s="18"/>
      <c r="AE33" s="18"/>
      <c r="AF33" s="18"/>
      <c r="AG33" s="18"/>
      <c r="AH33" s="18"/>
      <c r="AI33" s="69" t="s">
        <v>4</v>
      </c>
      <c r="AJ33" s="69">
        <v>51</v>
      </c>
      <c r="AK33" s="41">
        <v>91</v>
      </c>
      <c r="AL33" s="43">
        <v>10</v>
      </c>
      <c r="AM33" s="41" t="s">
        <v>13</v>
      </c>
      <c r="AN33" s="41" t="s">
        <v>13</v>
      </c>
      <c r="AO33" s="41"/>
      <c r="AP33" s="41"/>
    </row>
    <row r="34" spans="1:42" ht="11.25" customHeight="1">
      <c r="A34" s="21" t="s">
        <v>21</v>
      </c>
      <c r="B34" s="95">
        <v>4</v>
      </c>
      <c r="C34" s="105">
        <v>4</v>
      </c>
      <c r="D34" s="23"/>
      <c r="E34" s="70">
        <f>IF(ISODD(SUM(E3:E33)),1,0)</f>
        <v>0</v>
      </c>
      <c r="F34" s="70">
        <f>IF(ISODD(SUM(F3:F33)),1,0)</f>
        <v>0</v>
      </c>
      <c r="G34" s="70">
        <f>IF(ISODD(SUM(G3:G33)),1,0)</f>
        <v>0</v>
      </c>
      <c r="H34" s="70">
        <f>IF(ISODD(SUM(H3:H33)),1,0)</f>
        <v>0</v>
      </c>
      <c r="I34" s="70">
        <f>IF(ISODD(SUM(I3:I33)),1,0)</f>
        <v>0</v>
      </c>
      <c r="J34" s="70">
        <f>IF(ISODD(SUM(J3:J33)),1,0)</f>
        <v>0</v>
      </c>
      <c r="K34" s="70">
        <f>IF(ISODD(SUM(K3:K33)),1,0)</f>
        <v>0</v>
      </c>
      <c r="L34" s="70">
        <f>IF(ISODD(SUM(L3:L33)),1,0)</f>
        <v>0</v>
      </c>
      <c r="M34" s="61"/>
      <c r="N34" s="29" t="s">
        <v>21</v>
      </c>
      <c r="O34" s="85">
        <v>7</v>
      </c>
      <c r="P34" s="18"/>
      <c r="Q34" s="70">
        <f>IF(ISODD(SUM(Q3:Q33)),1,0)</f>
        <v>0</v>
      </c>
      <c r="R34" s="70">
        <f>IF(ISODD(SUM(R3:R33)),1,0)</f>
        <v>0</v>
      </c>
      <c r="S34" s="70">
        <f>IF(ISODD(SUM(S3:S33)),1,0)</f>
        <v>0</v>
      </c>
      <c r="T34" s="70">
        <f>IF(ISODD(SUM(T3:T33)),1,0)</f>
        <v>0</v>
      </c>
      <c r="U34" s="70">
        <f>IF(ISODD(SUM(U3:U33)),1,0)</f>
        <v>0</v>
      </c>
      <c r="V34" s="70">
        <f>IF(ISODD(SUM(V3:V33)),1,0)</f>
        <v>0</v>
      </c>
      <c r="W34" s="70">
        <f>IF(ISODD(SUM(W3:W33)),1,0)</f>
        <v>0</v>
      </c>
      <c r="X34" s="70">
        <f>IF(ISODD(SUM(X3:X33)),1,0)</f>
        <v>0</v>
      </c>
      <c r="Y34" s="20"/>
      <c r="Z34" s="20"/>
      <c r="AA34" s="71"/>
      <c r="AB34" s="72"/>
      <c r="AC34" s="20"/>
      <c r="AD34" s="18"/>
      <c r="AE34" s="18"/>
      <c r="AF34" s="18"/>
      <c r="AG34" s="18"/>
      <c r="AH34" s="18"/>
      <c r="AI34" s="69">
        <v>4</v>
      </c>
      <c r="AJ34" s="69">
        <v>4</v>
      </c>
      <c r="AK34" s="69">
        <v>7</v>
      </c>
      <c r="AL34" s="73">
        <v>7</v>
      </c>
      <c r="AM34" s="41">
        <v>0</v>
      </c>
      <c r="AN34" s="41">
        <v>7</v>
      </c>
      <c r="AO34" s="41"/>
      <c r="AP34" s="41"/>
    </row>
    <row r="35" spans="1:42" ht="11.25" customHeight="1">
      <c r="A35" s="74"/>
      <c r="B35" s="21" t="s">
        <v>21</v>
      </c>
      <c r="C35" s="21" t="s">
        <v>21</v>
      </c>
      <c r="D35" s="62" t="s">
        <v>44</v>
      </c>
      <c r="E35" s="75"/>
      <c r="F35" s="75"/>
      <c r="G35" s="75"/>
      <c r="H35" s="75"/>
      <c r="I35" s="76"/>
      <c r="J35" s="76"/>
      <c r="K35" s="76"/>
      <c r="L35" s="76"/>
      <c r="M35" s="76"/>
      <c r="N35" s="76"/>
      <c r="O35" s="77"/>
      <c r="P35" s="76"/>
      <c r="Q35" s="75"/>
      <c r="R35" s="18"/>
      <c r="S35" s="18"/>
      <c r="T35" s="18"/>
      <c r="U35" s="18"/>
      <c r="V35" s="18"/>
      <c r="W35" s="18"/>
      <c r="X35" s="18"/>
      <c r="Y35" s="38"/>
      <c r="Z35" s="18"/>
      <c r="AA35" s="18"/>
      <c r="AB35" s="58"/>
      <c r="AC35" s="18"/>
      <c r="AD35" s="18"/>
      <c r="AE35" s="18"/>
      <c r="AF35" s="18"/>
      <c r="AG35" s="18"/>
      <c r="AH35" s="18"/>
      <c r="AI35" s="40"/>
      <c r="AJ35" s="78"/>
      <c r="AK35" s="78"/>
      <c r="AL35" s="78"/>
      <c r="AM35" s="58"/>
      <c r="AN35" s="58"/>
      <c r="AO35" s="58"/>
      <c r="AP35" s="58"/>
    </row>
    <row r="36" spans="1:42" ht="11.25" customHeight="1">
      <c r="A36" s="21"/>
      <c r="B36" s="79"/>
      <c r="C36" s="7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9"/>
      <c r="O36" s="80"/>
      <c r="P36" s="18"/>
      <c r="Q36" s="18"/>
      <c r="R36" s="18"/>
      <c r="S36" s="18"/>
      <c r="T36" s="18"/>
      <c r="U36" s="18"/>
      <c r="V36" s="18"/>
      <c r="W36" s="18"/>
      <c r="X36" s="18"/>
      <c r="Y36" s="81"/>
      <c r="Z36" s="18"/>
      <c r="AA36" s="18"/>
      <c r="AB36" s="18"/>
      <c r="AC36" s="18"/>
      <c r="AD36" s="18"/>
      <c r="AE36" s="18"/>
      <c r="AF36" s="18"/>
      <c r="AG36" s="18"/>
      <c r="AH36" s="18"/>
      <c r="AI36" s="79"/>
      <c r="AJ36" s="80"/>
      <c r="AK36" s="80"/>
      <c r="AL36" s="80"/>
      <c r="AM36" s="81"/>
      <c r="AN36" s="81"/>
      <c r="AO36" s="81"/>
      <c r="AP36" s="81"/>
    </row>
    <row r="37" spans="35:38" ht="11.25" customHeight="1">
      <c r="AI37" s="22"/>
      <c r="AJ37" s="22"/>
      <c r="AK37" s="22"/>
      <c r="AL37" s="22"/>
    </row>
    <row r="38" spans="35:38" ht="11.25" customHeight="1">
      <c r="AI38" s="22"/>
      <c r="AJ38" s="22"/>
      <c r="AK38" s="22"/>
      <c r="AL38" s="22"/>
    </row>
    <row r="39" spans="35:38" ht="11.25" customHeight="1">
      <c r="AI39" s="22"/>
      <c r="AJ39" s="22"/>
      <c r="AK39" s="22"/>
      <c r="AL39" s="22"/>
    </row>
    <row r="40" spans="35:38" ht="11.25" customHeight="1">
      <c r="AI40" s="22"/>
      <c r="AJ40" s="22"/>
      <c r="AK40" s="22"/>
      <c r="AL40" s="22"/>
    </row>
    <row r="41" spans="35:38" ht="11.25" customHeight="1">
      <c r="AI41" s="22"/>
      <c r="AJ41" s="22"/>
      <c r="AK41" s="22"/>
      <c r="AL41" s="22"/>
    </row>
    <row r="42" spans="35:38" ht="11.25" customHeight="1">
      <c r="AI42" s="22"/>
      <c r="AJ42" s="22"/>
      <c r="AK42" s="22"/>
      <c r="AL42" s="22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K35" sqref="K35"/>
    </sheetView>
  </sheetViews>
  <sheetFormatPr defaultColWidth="9.140625" defaultRowHeight="12.75"/>
  <cols>
    <col min="1" max="1" width="9.8515625" style="0" bestFit="1" customWidth="1"/>
    <col min="2" max="2" width="3.7109375" style="10" bestFit="1" customWidth="1"/>
    <col min="3" max="3" width="3.421875" style="1" bestFit="1" customWidth="1"/>
    <col min="4" max="4" width="3.421875" style="0" bestFit="1" customWidth="1"/>
    <col min="5" max="6" width="3.57421875" style="1" bestFit="1" customWidth="1"/>
    <col min="7" max="7" width="3.57421875" style="5" bestFit="1" customWidth="1"/>
    <col min="8" max="8" width="3.57421875" style="4" bestFit="1" customWidth="1"/>
    <col min="9" max="18" width="3.421875" style="5" customWidth="1"/>
  </cols>
  <sheetData>
    <row r="1" spans="3:8" ht="223.5">
      <c r="C1" s="7" t="s">
        <v>46</v>
      </c>
      <c r="D1" s="8" t="s">
        <v>47</v>
      </c>
      <c r="E1" s="7" t="s">
        <v>48</v>
      </c>
      <c r="F1" s="8" t="s">
        <v>49</v>
      </c>
      <c r="G1" s="9" t="s">
        <v>50</v>
      </c>
      <c r="H1" s="12" t="s">
        <v>51</v>
      </c>
    </row>
    <row r="2" spans="1:8" ht="12.75">
      <c r="A2" s="14" t="s">
        <v>52</v>
      </c>
      <c r="B2" s="15">
        <v>14</v>
      </c>
      <c r="C2" s="2">
        <v>24</v>
      </c>
      <c r="D2" s="2">
        <v>24</v>
      </c>
      <c r="E2" s="2">
        <v>26</v>
      </c>
      <c r="F2" s="2">
        <v>26</v>
      </c>
      <c r="G2" s="2">
        <v>26</v>
      </c>
      <c r="H2" s="2">
        <v>26</v>
      </c>
    </row>
    <row r="3" spans="1:8" ht="12.75">
      <c r="A3" t="s">
        <v>52</v>
      </c>
      <c r="B3" s="11">
        <f>B2+1</f>
        <v>15</v>
      </c>
      <c r="C3" s="3" t="s">
        <v>12</v>
      </c>
      <c r="D3" s="3" t="s">
        <v>12</v>
      </c>
      <c r="E3" s="3" t="s">
        <v>12</v>
      </c>
      <c r="F3" s="3" t="s">
        <v>12</v>
      </c>
      <c r="G3" s="3" t="s">
        <v>12</v>
      </c>
      <c r="H3" s="3" t="s">
        <v>12</v>
      </c>
    </row>
    <row r="4" spans="1:8" ht="12.75">
      <c r="A4" t="s">
        <v>52</v>
      </c>
      <c r="B4" s="11">
        <f aca="true" t="shared" si="0" ref="B4:B23">B3+1</f>
        <v>16</v>
      </c>
      <c r="C4" s="3">
        <v>7</v>
      </c>
      <c r="D4" s="3">
        <v>7</v>
      </c>
      <c r="E4" s="3">
        <v>7</v>
      </c>
      <c r="F4" s="3">
        <v>7</v>
      </c>
      <c r="G4" s="3" t="s">
        <v>17</v>
      </c>
      <c r="H4" s="3">
        <v>7</v>
      </c>
    </row>
    <row r="5" spans="1:8" ht="12.75">
      <c r="A5" t="s">
        <v>52</v>
      </c>
      <c r="B5" s="11">
        <f t="shared" si="0"/>
        <v>17</v>
      </c>
      <c r="C5" s="3">
        <v>18</v>
      </c>
      <c r="D5" s="3">
        <v>18</v>
      </c>
      <c r="E5" s="3">
        <v>18</v>
      </c>
      <c r="F5" s="3">
        <v>18</v>
      </c>
      <c r="G5" s="3">
        <v>18</v>
      </c>
      <c r="H5" s="3">
        <v>18</v>
      </c>
    </row>
    <row r="6" spans="1:8" ht="12.75">
      <c r="A6" t="s">
        <v>52</v>
      </c>
      <c r="B6" s="11">
        <f t="shared" si="0"/>
        <v>18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</row>
    <row r="7" spans="1:8" ht="12.75">
      <c r="A7" t="s">
        <v>52</v>
      </c>
      <c r="B7" s="11">
        <f t="shared" si="0"/>
        <v>19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</row>
    <row r="8" spans="1:8" ht="12.75">
      <c r="A8" t="s">
        <v>52</v>
      </c>
      <c r="B8" s="11" t="s">
        <v>33</v>
      </c>
      <c r="C8" s="3">
        <v>37</v>
      </c>
      <c r="D8" s="3">
        <v>37</v>
      </c>
      <c r="E8" s="3">
        <v>37</v>
      </c>
      <c r="F8" s="3">
        <v>37</v>
      </c>
      <c r="G8" s="3" t="s">
        <v>43</v>
      </c>
      <c r="H8" s="3">
        <v>37</v>
      </c>
    </row>
    <row r="9" spans="1:8" ht="12.75">
      <c r="A9" t="s">
        <v>52</v>
      </c>
      <c r="B9" s="11" t="s">
        <v>34</v>
      </c>
      <c r="C9" s="3">
        <v>40</v>
      </c>
      <c r="D9" s="3">
        <v>40</v>
      </c>
      <c r="E9" s="3">
        <v>40</v>
      </c>
      <c r="F9" s="3">
        <v>40</v>
      </c>
      <c r="G9" s="3">
        <v>60</v>
      </c>
      <c r="H9" s="3">
        <v>40</v>
      </c>
    </row>
    <row r="10" spans="1:8" ht="12.75">
      <c r="A10" t="s">
        <v>52</v>
      </c>
      <c r="B10" s="11" t="s">
        <v>12</v>
      </c>
      <c r="C10" s="3" t="s">
        <v>0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</row>
    <row r="11" spans="1:8" ht="12.75">
      <c r="A11" t="s">
        <v>52</v>
      </c>
      <c r="B11" s="11" t="s">
        <v>15</v>
      </c>
      <c r="C11" s="3">
        <v>1</v>
      </c>
      <c r="D11" s="3">
        <v>1</v>
      </c>
      <c r="E11" s="3">
        <v>1</v>
      </c>
      <c r="F11" s="3">
        <v>1</v>
      </c>
      <c r="G11" s="3">
        <v>3</v>
      </c>
      <c r="H11" s="3">
        <v>3</v>
      </c>
    </row>
    <row r="12" spans="1:8" ht="12.75">
      <c r="A12" s="14" t="s">
        <v>52</v>
      </c>
      <c r="B12" s="15" t="s">
        <v>10</v>
      </c>
      <c r="C12" s="2">
        <v>24</v>
      </c>
      <c r="D12" s="2" t="s">
        <v>16</v>
      </c>
      <c r="E12" s="2">
        <v>24</v>
      </c>
      <c r="F12" s="2" t="s">
        <v>16</v>
      </c>
      <c r="G12" s="2" t="s">
        <v>8</v>
      </c>
      <c r="H12" s="2">
        <v>20</v>
      </c>
    </row>
    <row r="13" spans="1:8" ht="12.75">
      <c r="A13" t="s">
        <v>52</v>
      </c>
      <c r="B13" s="11" t="s">
        <v>17</v>
      </c>
      <c r="C13" s="3" t="s">
        <v>3</v>
      </c>
      <c r="D13" s="3" t="s">
        <v>3</v>
      </c>
      <c r="E13" s="3" t="s">
        <v>3</v>
      </c>
      <c r="F13" s="3" t="s">
        <v>3</v>
      </c>
      <c r="G13" s="3" t="s">
        <v>7</v>
      </c>
      <c r="H13" s="13" t="s">
        <v>7</v>
      </c>
    </row>
    <row r="14" spans="1:8" ht="12.75">
      <c r="A14" t="s">
        <v>52</v>
      </c>
      <c r="B14" s="11">
        <v>20</v>
      </c>
      <c r="C14" s="3">
        <v>9</v>
      </c>
      <c r="D14" s="3">
        <v>9</v>
      </c>
      <c r="E14" s="3">
        <v>9</v>
      </c>
      <c r="F14" s="3">
        <v>9</v>
      </c>
      <c r="G14" s="3">
        <v>9</v>
      </c>
      <c r="H14" s="3">
        <v>9</v>
      </c>
    </row>
    <row r="15" spans="1:8" ht="12.75">
      <c r="A15" t="s">
        <v>52</v>
      </c>
      <c r="B15" s="11">
        <f t="shared" si="0"/>
        <v>21</v>
      </c>
      <c r="C15" s="3">
        <v>8</v>
      </c>
      <c r="D15" s="3">
        <v>8</v>
      </c>
      <c r="E15" s="3">
        <v>8</v>
      </c>
      <c r="F15" s="3">
        <v>8</v>
      </c>
      <c r="G15" s="3">
        <v>8</v>
      </c>
      <c r="H15" s="3">
        <v>8</v>
      </c>
    </row>
    <row r="16" spans="1:8" ht="12.75">
      <c r="A16" t="s">
        <v>52</v>
      </c>
      <c r="B16" s="11">
        <f t="shared" si="0"/>
        <v>22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</row>
    <row r="17" spans="1:8" ht="12.75">
      <c r="A17" s="14" t="s">
        <v>52</v>
      </c>
      <c r="B17" s="15">
        <f t="shared" si="0"/>
        <v>23</v>
      </c>
      <c r="C17" s="2" t="s">
        <v>14</v>
      </c>
      <c r="D17" s="2" t="s">
        <v>14</v>
      </c>
      <c r="E17" s="2" t="s">
        <v>20</v>
      </c>
      <c r="F17" s="2" t="s">
        <v>20</v>
      </c>
      <c r="G17" s="2" t="s">
        <v>5</v>
      </c>
      <c r="H17" s="2" t="s">
        <v>14</v>
      </c>
    </row>
    <row r="18" spans="1:8" ht="12.75">
      <c r="A18" t="s">
        <v>52</v>
      </c>
      <c r="B18" s="11">
        <f t="shared" si="0"/>
        <v>24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t="s">
        <v>52</v>
      </c>
      <c r="B19" s="11">
        <f t="shared" si="0"/>
        <v>25</v>
      </c>
      <c r="C19" s="3">
        <v>13</v>
      </c>
      <c r="D19" s="3">
        <v>13</v>
      </c>
      <c r="E19" s="3">
        <v>13</v>
      </c>
      <c r="F19" s="3">
        <v>13</v>
      </c>
      <c r="G19" s="3">
        <v>13</v>
      </c>
      <c r="H19" s="3">
        <v>13</v>
      </c>
    </row>
    <row r="20" spans="1:8" ht="12.75">
      <c r="A20" t="s">
        <v>52</v>
      </c>
      <c r="B20" s="11">
        <f t="shared" si="0"/>
        <v>26</v>
      </c>
      <c r="C20" s="3">
        <v>83</v>
      </c>
      <c r="D20" s="3">
        <v>83</v>
      </c>
      <c r="E20" s="3">
        <v>83</v>
      </c>
      <c r="F20" s="3">
        <v>83</v>
      </c>
      <c r="G20" s="3">
        <v>83</v>
      </c>
      <c r="H20" s="3">
        <v>83</v>
      </c>
    </row>
    <row r="21" spans="1:8" ht="12.75">
      <c r="A21" t="s">
        <v>52</v>
      </c>
      <c r="B21" s="11">
        <f t="shared" si="0"/>
        <v>27</v>
      </c>
      <c r="C21" s="3" t="s">
        <v>19</v>
      </c>
      <c r="D21" s="3" t="s">
        <v>19</v>
      </c>
      <c r="E21" s="3" t="s">
        <v>19</v>
      </c>
      <c r="F21" s="3" t="s">
        <v>19</v>
      </c>
      <c r="G21" s="3" t="s">
        <v>17</v>
      </c>
      <c r="H21" s="3" t="s">
        <v>17</v>
      </c>
    </row>
    <row r="22" spans="1:8" ht="12.75">
      <c r="A22" t="s">
        <v>52</v>
      </c>
      <c r="B22" s="11">
        <f t="shared" si="0"/>
        <v>28</v>
      </c>
      <c r="C22" s="3">
        <v>17</v>
      </c>
      <c r="D22" s="3">
        <v>17</v>
      </c>
      <c r="E22" s="3">
        <v>17</v>
      </c>
      <c r="F22" s="3">
        <v>17</v>
      </c>
      <c r="G22" s="3">
        <v>0</v>
      </c>
      <c r="H22" s="3">
        <v>0</v>
      </c>
    </row>
    <row r="23" spans="1:8" ht="12.75">
      <c r="A23" t="s">
        <v>52</v>
      </c>
      <c r="B23" s="11">
        <f t="shared" si="0"/>
        <v>29</v>
      </c>
      <c r="C23" s="3">
        <v>0</v>
      </c>
      <c r="D23" s="3">
        <v>0</v>
      </c>
      <c r="E23" s="3">
        <v>0</v>
      </c>
      <c r="F23" s="3">
        <v>0</v>
      </c>
      <c r="G23" s="3" t="s">
        <v>2</v>
      </c>
      <c r="H23" s="3">
        <v>0</v>
      </c>
    </row>
    <row r="24" spans="1:8" ht="12.75">
      <c r="A24" t="s">
        <v>52</v>
      </c>
      <c r="B24" s="11" t="s">
        <v>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t="s">
        <v>52</v>
      </c>
      <c r="B25" s="11" t="s">
        <v>36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4" t="s">
        <v>52</v>
      </c>
      <c r="B26" s="15" t="s">
        <v>11</v>
      </c>
      <c r="C26" s="2">
        <v>22</v>
      </c>
      <c r="D26" s="2">
        <v>22</v>
      </c>
      <c r="E26" s="2">
        <v>63</v>
      </c>
      <c r="F26" s="2">
        <v>63</v>
      </c>
      <c r="G26" s="2">
        <v>63</v>
      </c>
      <c r="H26" s="2">
        <v>63</v>
      </c>
    </row>
    <row r="27" spans="1:8" ht="12.75">
      <c r="A27" t="s">
        <v>52</v>
      </c>
      <c r="B27" s="11" t="s">
        <v>18</v>
      </c>
      <c r="C27" s="3">
        <v>1</v>
      </c>
      <c r="D27" s="3">
        <v>1</v>
      </c>
      <c r="E27" s="3">
        <v>1</v>
      </c>
      <c r="F27" s="3">
        <v>1</v>
      </c>
      <c r="G27" s="3">
        <v>0</v>
      </c>
      <c r="H27" s="3">
        <v>0</v>
      </c>
    </row>
    <row r="28" spans="1:8" ht="12.75">
      <c r="A28" t="s">
        <v>52</v>
      </c>
      <c r="B28" s="11" t="s">
        <v>37</v>
      </c>
      <c r="C28" s="3" t="s">
        <v>4</v>
      </c>
      <c r="D28" s="3" t="s">
        <v>4</v>
      </c>
      <c r="E28" s="3" t="s">
        <v>4</v>
      </c>
      <c r="F28" s="3" t="s">
        <v>4</v>
      </c>
      <c r="G28" s="3" t="s">
        <v>4</v>
      </c>
      <c r="H28" s="3" t="s">
        <v>4</v>
      </c>
    </row>
    <row r="29" spans="1:8" ht="12.75">
      <c r="A29" t="s">
        <v>52</v>
      </c>
      <c r="B29" s="11" t="s">
        <v>1</v>
      </c>
      <c r="C29" s="3" t="s">
        <v>1</v>
      </c>
      <c r="D29" s="3" t="s">
        <v>1</v>
      </c>
      <c r="E29" s="3" t="s">
        <v>1</v>
      </c>
      <c r="F29" s="3" t="s">
        <v>1</v>
      </c>
      <c r="G29" s="3" t="s">
        <v>1</v>
      </c>
      <c r="H29" s="13" t="s">
        <v>1</v>
      </c>
    </row>
    <row r="30" spans="1:8" ht="12.75">
      <c r="A30" t="s">
        <v>52</v>
      </c>
      <c r="B30" s="11">
        <v>30</v>
      </c>
      <c r="C30" s="3">
        <v>21</v>
      </c>
      <c r="D30" s="3">
        <v>21</v>
      </c>
      <c r="E30" s="3">
        <v>21</v>
      </c>
      <c r="F30" s="3">
        <v>21</v>
      </c>
      <c r="G30" s="3">
        <v>20</v>
      </c>
      <c r="H30" s="3">
        <v>20</v>
      </c>
    </row>
    <row r="31" spans="3:8" ht="12.75">
      <c r="C31" s="4"/>
      <c r="D31" s="4"/>
      <c r="E31" s="4"/>
      <c r="F31" s="4"/>
      <c r="G31" s="6"/>
      <c r="H31" s="3"/>
    </row>
    <row r="32" spans="1:11" ht="12.75">
      <c r="A32" t="s">
        <v>53</v>
      </c>
      <c r="B32" s="10" t="s">
        <v>54</v>
      </c>
      <c r="C32" s="3" t="s">
        <v>4</v>
      </c>
      <c r="D32" s="3">
        <v>51</v>
      </c>
      <c r="E32" s="3">
        <v>91</v>
      </c>
      <c r="F32" s="3">
        <v>10</v>
      </c>
      <c r="G32" s="6" t="s">
        <v>13</v>
      </c>
      <c r="H32" s="3" t="s">
        <v>13</v>
      </c>
      <c r="K32" s="5" t="s">
        <v>56</v>
      </c>
    </row>
    <row r="33" spans="1:11" ht="12.75">
      <c r="A33" t="s">
        <v>53</v>
      </c>
      <c r="B33" s="10" t="s">
        <v>55</v>
      </c>
      <c r="C33" s="3">
        <v>4</v>
      </c>
      <c r="D33" s="3">
        <v>4</v>
      </c>
      <c r="E33" s="3">
        <v>7</v>
      </c>
      <c r="F33" s="3">
        <v>7</v>
      </c>
      <c r="G33" s="6">
        <v>0</v>
      </c>
      <c r="H33" s="3">
        <v>7</v>
      </c>
      <c r="K33" s="5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RRuppert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RRuppert to an idea from ms@volyne.cz</dc:creator>
  <cp:keywords/>
  <dc:description>Used the original spreadsheet designed by MS@Volyne.CZ as starting point.
Reviewing/crosscomparing D8SE dumps showed checksum is on Page 2, offset F0 and F1.
Checksum is a simple XOR, calculated from bytes 14 to 30 on page D.</dc:description>
  <cp:lastModifiedBy>RR514673</cp:lastModifiedBy>
  <dcterms:created xsi:type="dcterms:W3CDTF">2001-07-17T09:08:59Z</dcterms:created>
  <dcterms:modified xsi:type="dcterms:W3CDTF">2001-07-17T09:38:34Z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